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문국,차진우\계약업무\2023년\지역문화교육본부\공공예술팀\2023 장애인학교 등 문화예술시설 지원사업 신천고등학교 야외 문화공간 건축공사\"/>
    </mc:Choice>
  </mc:AlternateContent>
  <xr:revisionPtr revIDLastSave="0" documentId="13_ncr:1_{3E5FC515-041A-42BF-85D2-1FE726B1195E}" xr6:coauthVersionLast="36" xr6:coauthVersionMax="36" xr10:uidLastSave="{00000000-0000-0000-0000-000000000000}"/>
  <bookViews>
    <workbookView xWindow="405" yWindow="60" windowWidth="24900" windowHeight="15000" firstSheet="2" activeTab="9" xr2:uid="{00000000-000D-0000-FFFF-FFFF00000000}"/>
  </bookViews>
  <sheets>
    <sheet name="☞①공사명입력표지출력" sheetId="10" r:id="rId1"/>
    <sheet name="(1)★건축원가(요율조정은이곳에서)★" sheetId="12" r:id="rId2"/>
    <sheet name="공종별집계표" sheetId="9" r:id="rId3"/>
    <sheet name="공종별내역서" sheetId="8" r:id="rId4"/>
    <sheet name="일위대가목록" sheetId="7" r:id="rId5"/>
    <sheet name="일위대가" sheetId="6" r:id="rId6"/>
    <sheet name="중기단가목록" sheetId="5" r:id="rId7"/>
    <sheet name="중기단가산출서" sheetId="4" r:id="rId8"/>
    <sheet name="단가대비표" sheetId="3" r:id="rId9"/>
    <sheet name=" 공사설정 " sheetId="2" r:id="rId10"/>
    <sheet name="Sheet1" sheetId="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">#REF!</definedName>
    <definedName name="_____SS1">#REF!</definedName>
    <definedName name="_____SS2">#REF!</definedName>
    <definedName name="_____TC1">#REF!</definedName>
    <definedName name="_____TC2">#REF!</definedName>
    <definedName name="_____WC1">#REF!</definedName>
    <definedName name="____A1">#REF!</definedName>
    <definedName name="____dia300">[1]대로근거!#REF!</definedName>
    <definedName name="____dia350">[1]대로근거!#REF!</definedName>
    <definedName name="____hun1">[2]설계조건!#REF!</definedName>
    <definedName name="____hun2">[2]설계조건!#REF!</definedName>
    <definedName name="____mcv1">#REF!</definedName>
    <definedName name="____mcv2">#REF!</definedName>
    <definedName name="____mcv3">#REF!</definedName>
    <definedName name="____mcv4">#REF!</definedName>
    <definedName name="____mcv5">#REF!</definedName>
    <definedName name="____mhw1">#REF!</definedName>
    <definedName name="____mvw1">#REF!</definedName>
    <definedName name="____pa1">#REF!</definedName>
    <definedName name="____pa2">#REF!</definedName>
    <definedName name="____pe22">#REF!</definedName>
    <definedName name="____qs1">[2]설계조건!#REF!</definedName>
    <definedName name="____qs12">[2]설계조건!#REF!</definedName>
    <definedName name="____qs2">[2]설계조건!#REF!</definedName>
    <definedName name="____qs22">[2]설계조건!#REF!</definedName>
    <definedName name="____RD1">#REF!</definedName>
    <definedName name="____RD2">#REF!</definedName>
    <definedName name="____RD3">#REF!</definedName>
    <definedName name="____RD4">#REF!</definedName>
    <definedName name="____RD5">#REF!</definedName>
    <definedName name="____RD6">#REF!</definedName>
    <definedName name="____RD7">#REF!</definedName>
    <definedName name="____RL1">#REF!</definedName>
    <definedName name="____RL2">#REF!</definedName>
    <definedName name="____RL3">#REF!</definedName>
    <definedName name="____RL4">#REF!</definedName>
    <definedName name="____RL5">#REF!</definedName>
    <definedName name="____RL6">#REF!</definedName>
    <definedName name="____RL7">#REF!</definedName>
    <definedName name="____s1">#REF!</definedName>
    <definedName name="____sp1">#REF!</definedName>
    <definedName name="____sp2">#REF!</definedName>
    <definedName name="____sp3">#REF!</definedName>
    <definedName name="____SS1">#REF!</definedName>
    <definedName name="____SS2">#REF!</definedName>
    <definedName name="____TC1">#REF!</definedName>
    <definedName name="____TC2">#REF!</definedName>
    <definedName name="____tdl2">#REF!</definedName>
    <definedName name="____teb1">#REF!</definedName>
    <definedName name="____teb2">#REF!</definedName>
    <definedName name="____teb3">#REF!</definedName>
    <definedName name="____Ted1">#REF!</definedName>
    <definedName name="____tll2">#REF!</definedName>
    <definedName name="____tri11">#REF!</definedName>
    <definedName name="____tri12">#REF!</definedName>
    <definedName name="____tri13">#REF!</definedName>
    <definedName name="____tri14">#REF!</definedName>
    <definedName name="____tri15">#REF!</definedName>
    <definedName name="____tri22">#REF!</definedName>
    <definedName name="____tri23">#REF!</definedName>
    <definedName name="____tri24">#REF!</definedName>
    <definedName name="____tri25">#REF!</definedName>
    <definedName name="____tri32">#REF!</definedName>
    <definedName name="____tri33">#REF!</definedName>
    <definedName name="____tri34">#REF!</definedName>
    <definedName name="____tri35">#REF!</definedName>
    <definedName name="____tri42">#REF!</definedName>
    <definedName name="____tri43">#REF!</definedName>
    <definedName name="____tri44">#REF!</definedName>
    <definedName name="____tri45">#REF!</definedName>
    <definedName name="____Ts1">#REF!</definedName>
    <definedName name="____TW1">#REF!</definedName>
    <definedName name="____TW2">#REF!</definedName>
    <definedName name="____vhw1">#REF!</definedName>
    <definedName name="____vvw1">#REF!</definedName>
    <definedName name="____WC1">#REF!</definedName>
    <definedName name="____wcv1">#REF!</definedName>
    <definedName name="____wcv2">#REF!</definedName>
    <definedName name="____wcv3">#REF!</definedName>
    <definedName name="____wcv4">#REF!</definedName>
    <definedName name="____wcv5">#REF!</definedName>
    <definedName name="____wd1">[2]설계조건!#REF!</definedName>
    <definedName name="____wd2">[2]설계조건!#REF!</definedName>
    <definedName name="____XS1">#REF!</definedName>
    <definedName name="____XS2">#REF!</definedName>
    <definedName name="____XS3">[3]교각계산!#REF!</definedName>
    <definedName name="____zz1">#REF!</definedName>
    <definedName name="____zz2">#REF!</definedName>
    <definedName name="____zz3">#REF!</definedName>
    <definedName name="___A1">#REF!</definedName>
    <definedName name="___dia300">[1]대로근거!#REF!</definedName>
    <definedName name="___dia350">[1]대로근거!#REF!</definedName>
    <definedName name="___hun1">[2]설계조건!#REF!</definedName>
    <definedName name="___hun2">[2]설계조건!#REF!</definedName>
    <definedName name="___mcv1">#REF!</definedName>
    <definedName name="___mcv2">#REF!</definedName>
    <definedName name="___mcv3">#REF!</definedName>
    <definedName name="___mcv4">#REF!</definedName>
    <definedName name="___mcv5">#REF!</definedName>
    <definedName name="___mhw1">#REF!</definedName>
    <definedName name="___mvw1">#REF!</definedName>
    <definedName name="___pa1">#REF!</definedName>
    <definedName name="___pa2">#REF!</definedName>
    <definedName name="___pe22">#REF!</definedName>
    <definedName name="___qs1">[2]설계조건!#REF!</definedName>
    <definedName name="___qs12">[2]설계조건!#REF!</definedName>
    <definedName name="___qs2">[2]설계조건!#REF!</definedName>
    <definedName name="___qs22">[2]설계조건!#REF!</definedName>
    <definedName name="___RD1">#REF!</definedName>
    <definedName name="___RD2">#REF!</definedName>
    <definedName name="___RD3">#REF!</definedName>
    <definedName name="___RD4">#REF!</definedName>
    <definedName name="___RD5">#REF!</definedName>
    <definedName name="___RD6">#REF!</definedName>
    <definedName name="___RD7">#REF!</definedName>
    <definedName name="___RL1">#REF!</definedName>
    <definedName name="___RL2">#REF!</definedName>
    <definedName name="___RL3">#REF!</definedName>
    <definedName name="___RL4">#REF!</definedName>
    <definedName name="___RL5">#REF!</definedName>
    <definedName name="___RL6">#REF!</definedName>
    <definedName name="___RL7">#REF!</definedName>
    <definedName name="___s1">#REF!</definedName>
    <definedName name="___sp1">#REF!</definedName>
    <definedName name="___sp2">#REF!</definedName>
    <definedName name="___sp3">#REF!</definedName>
    <definedName name="___SS1">#REF!</definedName>
    <definedName name="___SS2">#REF!</definedName>
    <definedName name="___TC1">#REF!</definedName>
    <definedName name="___TC2">#REF!</definedName>
    <definedName name="___tdl2">#REF!</definedName>
    <definedName name="___teb1">#REF!</definedName>
    <definedName name="___teb2">#REF!</definedName>
    <definedName name="___teb3">#REF!</definedName>
    <definedName name="___Ted1">#REF!</definedName>
    <definedName name="___tll2">#REF!</definedName>
    <definedName name="___tri11">#REF!</definedName>
    <definedName name="___tri12">#REF!</definedName>
    <definedName name="___tri13">#REF!</definedName>
    <definedName name="___tri14">#REF!</definedName>
    <definedName name="___tri15">#REF!</definedName>
    <definedName name="___tri22">#REF!</definedName>
    <definedName name="___tri23">#REF!</definedName>
    <definedName name="___tri24">#REF!</definedName>
    <definedName name="___tri25">#REF!</definedName>
    <definedName name="___tri32">#REF!</definedName>
    <definedName name="___tri33">#REF!</definedName>
    <definedName name="___tri34">#REF!</definedName>
    <definedName name="___tri35">#REF!</definedName>
    <definedName name="___tri42">#REF!</definedName>
    <definedName name="___tri43">#REF!</definedName>
    <definedName name="___tri44">#REF!</definedName>
    <definedName name="___tri45">#REF!</definedName>
    <definedName name="___Ts1">#REF!</definedName>
    <definedName name="___TW1">#REF!</definedName>
    <definedName name="___TW2">#REF!</definedName>
    <definedName name="___vhw1">#REF!</definedName>
    <definedName name="___vvw1">#REF!</definedName>
    <definedName name="___WC1">#REF!</definedName>
    <definedName name="___wcv1">#REF!</definedName>
    <definedName name="___wcv2">#REF!</definedName>
    <definedName name="___wcv3">#REF!</definedName>
    <definedName name="___wcv4">#REF!</definedName>
    <definedName name="___wcv5">#REF!</definedName>
    <definedName name="___wd1">[2]설계조건!#REF!</definedName>
    <definedName name="___wd2">[2]설계조건!#REF!</definedName>
    <definedName name="___XS1">#REF!</definedName>
    <definedName name="___XS2">#REF!</definedName>
    <definedName name="___XS3">[3]교각계산!#REF!</definedName>
    <definedName name="___zz1">#REF!</definedName>
    <definedName name="___zz2">#REF!</definedName>
    <definedName name="___zz3">#REF!</definedName>
    <definedName name="__A1">#REF!</definedName>
    <definedName name="__dia300">[1]대로근거!#REF!</definedName>
    <definedName name="__dia350">[1]대로근거!#REF!</definedName>
    <definedName name="__hun1">[2]설계조건!#REF!</definedName>
    <definedName name="__hun2">[2]설계조건!#REF!</definedName>
    <definedName name="__mcv1">#REF!</definedName>
    <definedName name="__mcv2">#REF!</definedName>
    <definedName name="__mcv3">#REF!</definedName>
    <definedName name="__mcv4">#REF!</definedName>
    <definedName name="__mcv5">#REF!</definedName>
    <definedName name="__mhw1">#REF!</definedName>
    <definedName name="__mvw1">#REF!</definedName>
    <definedName name="__pa1">#REF!</definedName>
    <definedName name="__pa2">#REF!</definedName>
    <definedName name="__pe22">#REF!</definedName>
    <definedName name="__qs1">[2]설계조건!#REF!</definedName>
    <definedName name="__qs12">[2]설계조건!#REF!</definedName>
    <definedName name="__qs2">[2]설계조건!#REF!</definedName>
    <definedName name="__qs22">[2]설계조건!#REF!</definedName>
    <definedName name="__RD1">#REF!</definedName>
    <definedName name="__RD2">#REF!</definedName>
    <definedName name="__RD3">#REF!</definedName>
    <definedName name="__RD4">#REF!</definedName>
    <definedName name="__RD5">#REF!</definedName>
    <definedName name="__RD6">#REF!</definedName>
    <definedName name="__RD7">#REF!</definedName>
    <definedName name="__RL1">#REF!</definedName>
    <definedName name="__RL2">#REF!</definedName>
    <definedName name="__RL3">#REF!</definedName>
    <definedName name="__RL4">#REF!</definedName>
    <definedName name="__RL5">#REF!</definedName>
    <definedName name="__RL6">#REF!</definedName>
    <definedName name="__RL7">#REF!</definedName>
    <definedName name="__s1">#REF!</definedName>
    <definedName name="__sp1">#REF!</definedName>
    <definedName name="__sp2">#REF!</definedName>
    <definedName name="__sp3">#REF!</definedName>
    <definedName name="__SS1">#REF!</definedName>
    <definedName name="__SS2">#REF!</definedName>
    <definedName name="__TC1">#REF!</definedName>
    <definedName name="__TC2">#REF!</definedName>
    <definedName name="__tdl2">#REF!</definedName>
    <definedName name="__teb1">#REF!</definedName>
    <definedName name="__teb2">#REF!</definedName>
    <definedName name="__teb3">#REF!</definedName>
    <definedName name="__Ted1">#REF!</definedName>
    <definedName name="__tll2">#REF!</definedName>
    <definedName name="__tri11">#REF!</definedName>
    <definedName name="__tri12">#REF!</definedName>
    <definedName name="__tri13">#REF!</definedName>
    <definedName name="__tri14">#REF!</definedName>
    <definedName name="__tri15">#REF!</definedName>
    <definedName name="__tri22">#REF!</definedName>
    <definedName name="__tri23">#REF!</definedName>
    <definedName name="__tri24">#REF!</definedName>
    <definedName name="__tri25">#REF!</definedName>
    <definedName name="__tri32">#REF!</definedName>
    <definedName name="__tri33">#REF!</definedName>
    <definedName name="__tri34">#REF!</definedName>
    <definedName name="__tri35">#REF!</definedName>
    <definedName name="__tri42">#REF!</definedName>
    <definedName name="__tri43">#REF!</definedName>
    <definedName name="__tri44">#REF!</definedName>
    <definedName name="__tri45">#REF!</definedName>
    <definedName name="__Ts1">#REF!</definedName>
    <definedName name="__TW1">#REF!</definedName>
    <definedName name="__TW2">#REF!</definedName>
    <definedName name="__vhw1">#REF!</definedName>
    <definedName name="__vvw1">#REF!</definedName>
    <definedName name="__WC1">#REF!</definedName>
    <definedName name="__wcv1">#REF!</definedName>
    <definedName name="__wcv2">#REF!</definedName>
    <definedName name="__wcv3">#REF!</definedName>
    <definedName name="__wcv4">#REF!</definedName>
    <definedName name="__wcv5">#REF!</definedName>
    <definedName name="__wd1">[2]설계조건!#REF!</definedName>
    <definedName name="__wd2">[2]설계조건!#REF!</definedName>
    <definedName name="__XS1">#REF!</definedName>
    <definedName name="__XS2">#REF!</definedName>
    <definedName name="__XS3">[3]교각계산!#REF!</definedName>
    <definedName name="__zz1">#REF!</definedName>
    <definedName name="__zz2">#REF!</definedName>
    <definedName name="__zz3">#REF!</definedName>
    <definedName name="_15A">[4]금액내역서!$D$3:$D$10</definedName>
    <definedName name="_A">#REF!</definedName>
    <definedName name="_A1">#REF!</definedName>
    <definedName name="_dia300">[1]대로근거!#REF!</definedName>
    <definedName name="_dia350">[1]대로근거!#REF!</definedName>
    <definedName name="_Dist_Bin" hidden="1">[5]조명시설!#REF!</definedName>
    <definedName name="_Dist_Values" hidden="1">[5]조명시설!#REF!</definedName>
    <definedName name="_Fill" hidden="1">[5]조명시설!#REF!</definedName>
    <definedName name="_hun1">[2]설계조건!#REF!</definedName>
    <definedName name="_hun2">[2]설계조건!#REF!</definedName>
    <definedName name="_Key1" hidden="1">[5]조명시설!#REF!</definedName>
    <definedName name="_Key2" hidden="1">[5]조명시설!#REF!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Order1" hidden="1">0</definedName>
    <definedName name="_Order2" hidden="1">0</definedName>
    <definedName name="_pa1">#REF!</definedName>
    <definedName name="_pa2">#REF!</definedName>
    <definedName name="_pe22">#REF!</definedName>
    <definedName name="_qs1">[2]설계조건!#REF!</definedName>
    <definedName name="_qs12">[2]설계조건!#REF!</definedName>
    <definedName name="_qs2">[2]설계조건!#REF!</definedName>
    <definedName name="_qs22">[2]설계조건!#REF!</definedName>
    <definedName name="_RD1">#REF!</definedName>
    <definedName name="_RD2">#REF!</definedName>
    <definedName name="_RD3">#REF!</definedName>
    <definedName name="_RD4">#REF!</definedName>
    <definedName name="_RD5">#REF!</definedName>
    <definedName name="_RD6">#REF!</definedName>
    <definedName name="_RD7">#REF!</definedName>
    <definedName name="_RL1">#REF!</definedName>
    <definedName name="_RL2">#REF!</definedName>
    <definedName name="_RL3">#REF!</definedName>
    <definedName name="_RL4">#REF!</definedName>
    <definedName name="_RL5">#REF!</definedName>
    <definedName name="_RL6">#REF!</definedName>
    <definedName name="_RL7">#REF!</definedName>
    <definedName name="_s1">#REF!</definedName>
    <definedName name="_Sort" hidden="1">'[6]6PILE  (돌출)'!#REF!</definedName>
    <definedName name="_sp1">#REF!</definedName>
    <definedName name="_sp2">#REF!</definedName>
    <definedName name="_sp3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[2]설계조건!#REF!</definedName>
    <definedName name="_wd2">[2]설계조건!#REF!</definedName>
    <definedName name="_XS1">#REF!</definedName>
    <definedName name="_XS2">#REF!</definedName>
    <definedName name="_XS3">[3]교각계산!#REF!</definedName>
    <definedName name="_zz1">#REF!</definedName>
    <definedName name="_zz2">#REF!</definedName>
    <definedName name="_zz3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>#REF!</definedName>
    <definedName name="aaaa">'[7]ABUT수량-A1'!$T$25</definedName>
    <definedName name="AC">#REF!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FF">#REF!</definedName>
    <definedName name="ag">#REF!</definedName>
    <definedName name="all4fix">#REF!</definedName>
    <definedName name="AN">#REF!</definedName>
    <definedName name="aqaq">'[8]ABUT수량-A1'!$T$25</definedName>
    <definedName name="as">#REF!</definedName>
    <definedName name="ASC">'[9]도장수량(하1)'!#REF!</definedName>
    <definedName name="ASCO">'[9]도장수량(하1)'!#REF!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VF">#REF!</definedName>
    <definedName name="A삼">#REF!</definedName>
    <definedName name="A이">#REF!</definedName>
    <definedName name="A일">#REF!</definedName>
    <definedName name="B">#REF!</definedName>
    <definedName name="B1C">#REF!</definedName>
    <definedName name="B1F">#REF!</definedName>
    <definedName name="B2C">#REF!</definedName>
    <definedName name="b3r1h1">#REF!</definedName>
    <definedName name="b3r1h2">#REF!</definedName>
    <definedName name="bb">#REF!</definedName>
    <definedName name="bbb">#REF!</definedName>
    <definedName name="BBC">#REF!</definedName>
    <definedName name="BC">#REF!</definedName>
    <definedName name="BCB">#REF!</definedName>
    <definedName name="BCF">'[9]도장수량(하1)'!#REF!</definedName>
    <definedName name="bcout">#REF!</definedName>
    <definedName name="beta1">#REF!</definedName>
    <definedName name="BF">#REF!</definedName>
    <definedName name="BFH">#REF!</definedName>
    <definedName name="BM">#REF!</definedName>
    <definedName name="BR">#REF!</definedName>
    <definedName name="br4r1">#REF!</definedName>
    <definedName name="br4r2">#REF!</definedName>
    <definedName name="BS">#REF!</definedName>
    <definedName name="bs_chekjum">[10]Sheet1!$A$1</definedName>
    <definedName name="bs_chekplus">[10]Sheet1!$C$1</definedName>
    <definedName name="bs_chekwave">[10]Sheet1!$E$1</definedName>
    <definedName name="BV">#REF!</definedName>
    <definedName name="BW">#REF!</definedName>
    <definedName name="bwc">#REF!</definedName>
    <definedName name="BWD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se1">#REF!</definedName>
    <definedName name="case2">#REF!</definedName>
    <definedName name="CC">#REF!</definedName>
    <definedName name="CCC">#REF!</definedName>
    <definedName name="CL">#REF!</definedName>
    <definedName name="CON">#REF!</definedName>
    <definedName name="conc">#REF!</definedName>
    <definedName name="COV">#REF!</definedName>
    <definedName name="CT">#REF!</definedName>
    <definedName name="CTC">#REF!</definedName>
    <definedName name="CV">[11]원형1호맨홀토공수량!#REF!</definedName>
    <definedName name="D">[12]DATE!$C$24:$C$85</definedName>
    <definedName name="DA">[13]단면가정!#REF!</definedName>
    <definedName name="DAA">[13]단면가정!#REF!</definedName>
    <definedName name="_xlnm.Database">#REF!</definedName>
    <definedName name="database2">#REF!</definedName>
    <definedName name="DB">#REF!</definedName>
    <definedName name="DC">#REF!</definedName>
    <definedName name="DD">#REF!</definedName>
    <definedName name="design">#REF!</definedName>
    <definedName name="designout">#REF!</definedName>
    <definedName name="designTemp">#REF!</definedName>
    <definedName name="DIA">#REF!</definedName>
    <definedName name="dia_mm">[14]말뚝지지력산정!$J$19</definedName>
    <definedName name="direction">#REF!</definedName>
    <definedName name="dirout">#REF!</definedName>
    <definedName name="dk">[1]중로근거!#REF!</definedName>
    <definedName name="DL">#REF!</definedName>
    <definedName name="DLAWHDDLF">#REF!</definedName>
    <definedName name="dldldldll" hidden="1">[15]조명시설!#REF!</definedName>
    <definedName name="dp">#REF!</definedName>
    <definedName name="Ds">#REF!</definedName>
    <definedName name="Ds_h">#REF!</definedName>
    <definedName name="DsA">#REF!</definedName>
    <definedName name="dsh">#REF!</definedName>
    <definedName name="dshn">#REF!</definedName>
    <definedName name="dsv">#REF!</definedName>
    <definedName name="dsvn">#REF!</definedName>
    <definedName name="E">[11]원형1호맨홀토공수량!#REF!</definedName>
    <definedName name="EC">#REF!</definedName>
    <definedName name="EEEE">#REF!</definedName>
    <definedName name="el">[2]설계조건!#REF!</definedName>
    <definedName name="EO">#REF!</definedName>
    <definedName name="ES">#REF!</definedName>
    <definedName name="_xlnm.Extract">#REF!</definedName>
    <definedName name="F">#REF!</definedName>
    <definedName name="FC">#REF!</definedName>
    <definedName name="fcp">#REF!</definedName>
    <definedName name="FG">#REF!</definedName>
    <definedName name="FOOT1">[2]설계조건!#REF!</definedName>
    <definedName name="FOOT2">[2]설계조건!#REF!</definedName>
    <definedName name="FOOT3">[2]설계조건!#REF!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C">#REF!</definedName>
    <definedName name="GG">#REF!</definedName>
    <definedName name="GGG">'[16]ABUT수량-A1'!$T$25</definedName>
    <definedName name="GGGG">#REF!</definedName>
    <definedName name="gigin">[2]설계조건!#REF!</definedName>
    <definedName name="gsand">#REF!</definedName>
    <definedName name="gt">#REF!</definedName>
    <definedName name="GV">[11]원형1호맨홀토공수량!#REF!</definedName>
    <definedName name="H">#REF!</definedName>
    <definedName name="H_1">#REF!</definedName>
    <definedName name="H_2">#REF!</definedName>
    <definedName name="h_3">#REF!</definedName>
    <definedName name="h_water">'[17]3BL공동구 수량'!#REF!</definedName>
    <definedName name="H1C">#REF!</definedName>
    <definedName name="H1D">#REF!</definedName>
    <definedName name="H2C">#REF!</definedName>
    <definedName name="H2D">#REF!</definedName>
    <definedName name="H3C">#REF!</definedName>
    <definedName name="HC">#REF!</definedName>
    <definedName name="HE">#REF!</definedName>
    <definedName name="HF">#REF!</definedName>
    <definedName name="HH">[18]정부노임단가!$A$5:$F$215</definedName>
    <definedName name="HP">#REF!</definedName>
    <definedName name="hpd">#REF!</definedName>
    <definedName name="HS">#REF!</definedName>
    <definedName name="HSO">#REF!</definedName>
    <definedName name="HSP">#REF!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사">#REF!</definedName>
    <definedName name="H삼">#REF!</definedName>
    <definedName name="H이">#REF!</definedName>
    <definedName name="H일">#REF!</definedName>
    <definedName name="I">[11]원형1호맨홀토공수량!#REF!</definedName>
    <definedName name="icr">#REF!</definedName>
    <definedName name="ig">#REF!</definedName>
    <definedName name="INTPUT">#REF!</definedName>
    <definedName name="INTPUTDATA">#REF!</definedName>
    <definedName name="IT">[11]원형1호맨홀토공수량!#REF!</definedName>
    <definedName name="J">#REF!</definedName>
    <definedName name="JACK50TON">[19]가시설수량!$AE$203</definedName>
    <definedName name="JH">[20]정부노임단가!$A$5:$F$215</definedName>
    <definedName name="JJ">[21]정부노임단가!$A$5:$F$215</definedName>
    <definedName name="JT">#REF!</definedName>
    <definedName name="K">[11]원형1호맨홀토공수량!#REF!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>[20]정부노임단가!$A$5:$F$215</definedName>
    <definedName name="KKK">[22]원형1호맨홀토공수량!#REF!</definedName>
    <definedName name="Ko">#REF!</definedName>
    <definedName name="kv">#REF!</definedName>
    <definedName name="KVO">#REF!</definedName>
    <definedName name="L">[11]원형1호맨홀토공수량!#REF!</definedName>
    <definedName name="L1F">[23]FOOTING단면력!#REF!</definedName>
    <definedName name="LB">[14]말뚝지지력산정!$L$22</definedName>
    <definedName name="LC">#REF!</definedName>
    <definedName name="LCC">'[9]도장수량(하1)'!#REF!</definedName>
    <definedName name="ldtype">#REF!</definedName>
    <definedName name="LF">#REF!</definedName>
    <definedName name="LLC">#REF!</definedName>
    <definedName name="LSE">'[9]도장수량(하1)'!#REF!</definedName>
    <definedName name="LST">#REF!</definedName>
    <definedName name="L형측구">#REF!</definedName>
    <definedName name="M">[11]원형1호맨홀토공수량!#REF!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O">#REF!</definedName>
    <definedName name="MOO">[24]우각부보강!#REF!</definedName>
    <definedName name="MRD">#REF!</definedName>
    <definedName name="MRL">#REF!</definedName>
    <definedName name="MT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XX">#REF!</definedName>
    <definedName name="My">#REF!</definedName>
    <definedName name="Myw">#REF!</definedName>
    <definedName name="MZ">#REF!</definedName>
    <definedName name="M당무게">[12]DATE!$E$24:$E$85</definedName>
    <definedName name="N">[11]원형1호맨홀토공수량!#REF!</definedName>
    <definedName name="NC">'[9]도장수량(하1)'!#REF!</definedName>
    <definedName name="NN">[22]원형1호맨홀토공수량!#REF!</definedName>
    <definedName name="NNN">#REF!</definedName>
    <definedName name="NNNN">'[8]ABUT수량-A1'!$T$25</definedName>
    <definedName name="no4fix">#REF!</definedName>
    <definedName name="NP">#REF!</definedName>
    <definedName name="NPZ">[23]FOOTING단면력!#REF!</definedName>
    <definedName name="NSC">'[9]도장수량(하1)'!#REF!</definedName>
    <definedName name="NSE">'[9]도장수량(하1)'!#REF!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[11]원형1호맨홀토공수량!#REF!</definedName>
    <definedName name="o_m">#REF!</definedName>
    <definedName name="OOO">#REF!</definedName>
    <definedName name="oooo">'[25]ABUT수량-A1'!$T$25</definedName>
    <definedName name="P">[11]원형1호맨홀토공수량!#REF!</definedName>
    <definedName name="p_m">#REF!</definedName>
    <definedName name="P1X">#REF!</definedName>
    <definedName name="P1Z">[23]FOOTING단면력!#REF!</definedName>
    <definedName name="P2X">#REF!</definedName>
    <definedName name="P2Z">[23]FOOTING단면력!#REF!</definedName>
    <definedName name="Pa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>#REF!</definedName>
    <definedName name="pe22c1">#REF!</definedName>
    <definedName name="pe22c2">#REF!</definedName>
    <definedName name="PEA">#REF!</definedName>
    <definedName name="PF">#REF!</definedName>
    <definedName name="PHG">#REF!</definedName>
    <definedName name="phi">#REF!</definedName>
    <definedName name="phiVn">#REF!</definedName>
    <definedName name="pile_s">[14]말뚝지지력산정!$F$116</definedName>
    <definedName name="PILE규격">#REF!</definedName>
    <definedName name="PILE길이">[19]가시설수량!$AE$13</definedName>
    <definedName name="PM">#REF!</definedName>
    <definedName name="pmax">#REF!</definedName>
    <definedName name="pmin">#REF!</definedName>
    <definedName name="pmin3">#REF!</definedName>
    <definedName name="PQ">#REF!</definedName>
    <definedName name="Pr">#REF!</definedName>
    <definedName name="PRINT">#REF!</definedName>
    <definedName name="_xlnm.Print_Area" localSheetId="1">'(1)★건축원가(요율조정은이곳에서)★'!$A$1:$N$44</definedName>
    <definedName name="_xlnm.Print_Area" localSheetId="3">공종별내역서!$A$1:$M$129</definedName>
    <definedName name="_xlnm.Print_Area" localSheetId="2">공종별집계표!$A$1:$M$27</definedName>
    <definedName name="_xlnm.Print_Area" localSheetId="8">단가대비표!$A$1:$X$118</definedName>
    <definedName name="_xlnm.Print_Area" localSheetId="5">일위대가!$A$1:$M$622</definedName>
    <definedName name="_xlnm.Print_Area" localSheetId="4">일위대가목록!$A$1:$M$101</definedName>
    <definedName name="_xlnm.Print_Area" localSheetId="6">중기단가목록!$A$1:$L$12</definedName>
    <definedName name="_xlnm.Print_Area" localSheetId="7">중기단가산출서!$A$1:$F$404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[26]우수!$A$1:$IV$3,[26]우수!$A$1:$D$65536</definedName>
    <definedName name="print_title">#REF!</definedName>
    <definedName name="_xlnm.Print_Titles" localSheetId="3">공종별내역서!$1:$3</definedName>
    <definedName name="_xlnm.Print_Titles" localSheetId="2">공종별집계표!$1:$4</definedName>
    <definedName name="_xlnm.Print_Titles" localSheetId="8">단가대비표!$1:$4</definedName>
    <definedName name="_xlnm.Print_Titles" localSheetId="5">일위대가!$1:$3</definedName>
    <definedName name="_xlnm.Print_Titles" localSheetId="4">일위대가목록!$1:$3</definedName>
    <definedName name="_xlnm.Print_Titles" localSheetId="6">중기단가목록!$1:$3</definedName>
    <definedName name="_xlnm.Print_Titles" localSheetId="7">중기단가산출서!$1:$3</definedName>
    <definedName name="PS">#REF!</definedName>
    <definedName name="PWP">#REF!</definedName>
    <definedName name="PWS">#REF!</definedName>
    <definedName name="PWW">#REF!</definedName>
    <definedName name="pwwc1">#REF!</definedName>
    <definedName name="pwwc2">#REF!</definedName>
    <definedName name="q">#REF!</definedName>
    <definedName name="QA">#REF!</definedName>
    <definedName name="QAE">#REF!</definedName>
    <definedName name="QAQA">'[16]ABUT수량-A1'!$T$25</definedName>
    <definedName name="Qe앨">#REF!</definedName>
    <definedName name="qi">[2]설계조건!#REF!</definedName>
    <definedName name="qqaa">'[25]ABUT수량-A1'!$T$25</definedName>
    <definedName name="qqq">'[27]ABUT수량-A1'!$T$25</definedName>
    <definedName name="QQQQ">'[28]ABUT수량-A1'!$T$25</definedName>
    <definedName name="Qten">#REF!</definedName>
    <definedName name="QU">#REF!</definedName>
    <definedName name="QWQW">'[16]ABUT수량-A1'!$T$25</definedName>
    <definedName name="q디">#REF!</definedName>
    <definedName name="q앨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[10]Sheet1!$C$1:$C$65536</definedName>
    <definedName name="reinftype">#REF!</definedName>
    <definedName name="ReqAs">#REF!</definedName>
    <definedName name="reqbar">#REF!</definedName>
    <definedName name="rho">#REF!</definedName>
    <definedName name="RL">#REF!</definedName>
    <definedName name="RL1D">#REF!</definedName>
    <definedName name="RL2D">#REF!</definedName>
    <definedName name="RL3D">#REF!</definedName>
    <definedName name="RL4D">#REF!</definedName>
    <definedName name="RL5D">#REF!</definedName>
    <definedName name="RL6D">#REF!</definedName>
    <definedName name="RL7D">#REF!</definedName>
    <definedName name="RLA">[29]터파기및재료!#REF!</definedName>
    <definedName name="RLD">#REF!</definedName>
    <definedName name="Rl이">#REF!</definedName>
    <definedName name="Rl일">#REF!</definedName>
    <definedName name="Rn">#REF!</definedName>
    <definedName name="RR">#REF!</definedName>
    <definedName name="RRR">[24]우각부보강!#REF!</definedName>
    <definedName name="Rten">#REF!</definedName>
    <definedName name="RTR">[9]주형!#REF!</definedName>
    <definedName name="RTS">[9]주형!#REF!</definedName>
    <definedName name="Rx">#REF!</definedName>
    <definedName name="Rxw">#REF!</definedName>
    <definedName name="Ry">#REF!</definedName>
    <definedName name="Ryw">#REF!</definedName>
    <definedName name="S">[12]DATE!$I$24:$I$85</definedName>
    <definedName name="s_1">#REF!</definedName>
    <definedName name="s_2">#REF!</definedName>
    <definedName name="sallow">#REF!</definedName>
    <definedName name="sand">#REF!,#REF!</definedName>
    <definedName name="sbarea">#REF!</definedName>
    <definedName name="SCK">#REF!</definedName>
    <definedName name="sdfg">'[25]ABUT수량-A1'!$T$25</definedName>
    <definedName name="sh">#REF!</definedName>
    <definedName name="shear">#REF!</definedName>
    <definedName name="sinchook">[10]Sheet1!$A$1</definedName>
    <definedName name="SK">#REF!</definedName>
    <definedName name="slab">#REF!</definedName>
    <definedName name="slo">#REF!</definedName>
    <definedName name="SS">#REF!</definedName>
    <definedName name="SSS">#REF!</definedName>
    <definedName name="stmin">#REF!</definedName>
    <definedName name="stratio">#REF!</definedName>
    <definedName name="SU">#REF!</definedName>
    <definedName name="sv">#REF!</definedName>
    <definedName name="SY">#REF!</definedName>
    <definedName name="T">[11]원형1호맨홀토공수량!#REF!</definedName>
    <definedName name="Ta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ITLE_AEAR">[30]우수공!$A$1:$IV$3,[30]우수공!$A$1:$D$65536</definedName>
    <definedName name="Tl">#REF!</definedName>
    <definedName name="tll">#REF!</definedName>
    <definedName name="tllp">#REF!</definedName>
    <definedName name="top">#REF!</definedName>
    <definedName name="Tra">#REF!</definedName>
    <definedName name="TS">#REF!</definedName>
    <definedName name="Tsa">#REF!</definedName>
    <definedName name="TSS">[24]우각부보강!#REF!</definedName>
    <definedName name="TT">[31]우각부보강!#REF!</definedName>
    <definedName name="TTT">[22]원형1호맨홀토공수량!#REF!</definedName>
    <definedName name="TU">#REF!</definedName>
    <definedName name="TV">#REF!</definedName>
    <definedName name="TW">#REF!</definedName>
    <definedName name="TWA">#REF!</definedName>
    <definedName name="TWW">#REF!</definedName>
    <definedName name="TYPE">#REF!</definedName>
    <definedName name="U">#REF!</definedName>
    <definedName name="ul">[2]설계조건!#REF!</definedName>
    <definedName name="um">[2]설계조건!#REF!</definedName>
    <definedName name="UMh">#REF!</definedName>
    <definedName name="UMv">#REF!</definedName>
    <definedName name="UT">#REF!</definedName>
    <definedName name="UVh">#REF!</definedName>
    <definedName name="UVv">#REF!</definedName>
    <definedName name="uw">[2]설계조건!#REF!</definedName>
    <definedName name="U형수로">'[32]집수정(600-700)'!$P$4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1C">#REF!</definedName>
    <definedName name="W2C">#REF!</definedName>
    <definedName name="W3C">#REF!</definedName>
    <definedName name="WA">#REF!</definedName>
    <definedName name="WALL">[2]설계조건!#REF!</definedName>
    <definedName name="wbeta">#REF!</definedName>
    <definedName name="WC">#REF!</definedName>
    <definedName name="WCC">#REF!</definedName>
    <definedName name="WCP">#REF!</definedName>
    <definedName name="WF">#REF!</definedName>
    <definedName name="WFF">#REF!</definedName>
    <definedName name="wfs">#REF!</definedName>
    <definedName name="wh">#REF!</definedName>
    <definedName name="WL">#REF!</definedName>
    <definedName name="wla">[2]설계조건!#REF!</definedName>
    <definedName name="Wm">[2]설계조건!#REF!</definedName>
    <definedName name="wn">[2]설계조건!#REF!</definedName>
    <definedName name="WPP">#REF!</definedName>
    <definedName name="WS">#REF!</definedName>
    <definedName name="WSUM">#REF!</definedName>
    <definedName name="Ws삼">#REF!</definedName>
    <definedName name="Ws이">#REF!</definedName>
    <definedName name="Ws일">#REF!</definedName>
    <definedName name="WT">[11]원형1호맨홀토공수량!#REF!</definedName>
    <definedName name="WTT">[22]원형1호맨홀토공수량!#REF!</definedName>
    <definedName name="WW">'[16]ABUT수량-A1'!$T$25</definedName>
    <definedName name="www">'[25]ABUT수량-A1'!$T$25</definedName>
    <definedName name="X">[33]원형1호맨홀토공수량!#REF!</definedName>
    <definedName name="xx">#REF!</definedName>
    <definedName name="y">#REF!</definedName>
    <definedName name="YC">#REF!</definedName>
    <definedName name="YHJ">#REF!</definedName>
    <definedName name="Z">[33]원형1호맨홀토공수량!#REF!</definedName>
    <definedName name="ㄱ">#REF!</definedName>
    <definedName name="가">#REF!</definedName>
    <definedName name="가식장">#REF!</definedName>
    <definedName name="간접공사비">#REF!</definedName>
    <definedName name="간접노무비">#REF!</definedName>
    <definedName name="감속턱수량">#REF!</definedName>
    <definedName name="강재DATA">[19]단위수량!$A$4:$Z$7</definedName>
    <definedName name="강재규격">[19]단위수량!$B$4:$B$7</definedName>
    <definedName name="강재운반">[19]가시설수량!$AE$235</definedName>
    <definedName name="강탄성계수">#REF!</definedName>
    <definedName name="거리">'[34]H-PILE수량집계'!#REF!</definedName>
    <definedName name="경계블럭연장" hidden="1">[35]조명시설!#REF!</definedName>
    <definedName name="경비">#REF!</definedName>
    <definedName name="고압블럭수량">#REF!</definedName>
    <definedName name="고용보험료">#REF!</definedName>
    <definedName name="곱">[12]DATE!$I$24:$I$85</definedName>
    <definedName name="공구관로번호">#REF!</definedName>
    <definedName name="공구도로명">#REF!</definedName>
    <definedName name="공구별관로번호">[10]Sheet1!$A$4:$B$235</definedName>
    <definedName name="공구별도로명">[10]Sheet1!$D$3:$E$103</definedName>
    <definedName name="공동구공">#REF!</definedName>
    <definedName name="공동구공집계표">#REF!</definedName>
    <definedName name="공제" hidden="1">[36]조명시설!#REF!</definedName>
    <definedName name="공통일위">#REF!</definedName>
    <definedName name="관T">#REF!</definedName>
    <definedName name="관경">#REF!</definedName>
    <definedName name="관경1">#REF!</definedName>
    <definedName name="관제원">#REF!</definedName>
    <definedName name="관치수">'[37]2호맨홀공제수량'!$A$5:$C$11</definedName>
    <definedName name="교폭">#REF!</definedName>
    <definedName name="구">#REF!</definedName>
    <definedName name="구조물집계">[38]터파기및재료!#REF!</definedName>
    <definedName name="규격">[12]DATE!$C$24:$C$85</definedName>
    <definedName name="근입장">#REF!</definedName>
    <definedName name="기초폭300">[1]대로근거!#REF!</definedName>
    <definedName name="기초폭350">[1]대로근거!#REF!</definedName>
    <definedName name="깊이">#REF!</definedName>
    <definedName name="ㄴ">#REF!</definedName>
    <definedName name="나">#REF!</definedName>
    <definedName name="노무비">#REF!</definedName>
    <definedName name="노무비1">[39]수목표준대가!$J$1:$J$65536</definedName>
    <definedName name="높">#REF!</definedName>
    <definedName name="높이">#REF!</definedName>
    <definedName name="높이300">[1]대로근거!#REF!</definedName>
    <definedName name="높이350">[1]대로근거!#REF!</definedName>
    <definedName name="ㄷ">#REF!</definedName>
    <definedName name="ㄷㄷ">'[40]이토변실(A3-LINE)'!$O$62</definedName>
    <definedName name="ㄷㄷㄷ">'[16]ABUT수량-A1'!$T$25</definedName>
    <definedName name="다">#REF!</definedName>
    <definedName name="단관M">[12]DATE!$H$24:$H$85</definedName>
    <definedName name="단빔플랜지">#REF!</definedName>
    <definedName name="담쟁이넝쿨수량산출">#REF!</definedName>
    <definedName name="대개소">#REF!</definedName>
    <definedName name="대관경">#REF!</definedName>
    <definedName name="댈타5">#REF!</definedName>
    <definedName name="더하기">[12]DATE!$J$24:$J$85</definedName>
    <definedName name="데이타">#REF!</definedName>
    <definedName name="동방층">#REF!</definedName>
    <definedName name="동상">#REF!</definedName>
    <definedName name="동상1">#REF!</definedName>
    <definedName name="동상2">#REF!</definedName>
    <definedName name="두부">#REF!</definedName>
    <definedName name="띠장규격">#REF!</definedName>
    <definedName name="띠장설치">[19]가시설수량!$AE$52</definedName>
    <definedName name="띠장연결개소">[19]가시설수량!$AE$79</definedName>
    <definedName name="ㄹ">#REF!</definedName>
    <definedName name="ㄹㄹ" hidden="1">[36]조명시설!#REF!</definedName>
    <definedName name="라">#REF!</definedName>
    <definedName name="ㅁ">#REF!</definedName>
    <definedName name="ㅁ1">[41]터파기및재료!#REF!</definedName>
    <definedName name="ㅁ15">[42]연결관암거!#REF!</definedName>
    <definedName name="ㅁㄴ">[11]원형1호맨홀토공수량!#REF!</definedName>
    <definedName name="ㅁㅁ185">#REF!</definedName>
    <definedName name="마">#REF!</definedName>
    <definedName name="마마마">#REF!</definedName>
    <definedName name="마스콘수량">#REF!</definedName>
    <definedName name="마찰각">#REF!</definedName>
    <definedName name="맨홀자재집계표">[43]원형1호맨홀토공수량!#REF!</definedName>
    <definedName name="맨홀토공단위수량">#REF!</definedName>
    <definedName name="맨홀평균높이산출">#REF!</definedName>
    <definedName name="모래300">[1]대로근거!#REF!</definedName>
    <definedName name="모래350">[1]대로근거!#REF!</definedName>
    <definedName name="무근">#REF!</definedName>
    <definedName name="물">#REF!</definedName>
    <definedName name="뮤">#REF!</definedName>
    <definedName name="뮤2">#REF!</definedName>
    <definedName name="ㅂ">#REF!</definedName>
    <definedName name="바">#REF!</definedName>
    <definedName name="방호벽">#REF!</definedName>
    <definedName name="버팀1단">[19]단위수량!$D$10</definedName>
    <definedName name="버팀2단">[19]단위수량!$D$11</definedName>
    <definedName name="버팀간격">#REF!</definedName>
    <definedName name="버팀규격">#REF!</definedName>
    <definedName name="버팀및띠장연결">[19]가시설수량!$AE$168</definedName>
    <definedName name="버팀수량">#REF!</definedName>
    <definedName name="버팀제작">[19]가시설수량!$AE$138</definedName>
    <definedName name="벽높이">#REF!</definedName>
    <definedName name="벽체">#REF!</definedName>
    <definedName name="보걸이">[19]가시설수량!$AE$39</definedName>
    <definedName name="보도경계블럭수량">#REF!</definedName>
    <definedName name="보조">#REF!</definedName>
    <definedName name="보조1">#REF!</definedName>
    <definedName name="보조2">#REF!</definedName>
    <definedName name="보조기층">#REF!</definedName>
    <definedName name="보차도경계블럭수량">#REF!</definedName>
    <definedName name="복사">#REF!</definedName>
    <definedName name="복토">#REF!</definedName>
    <definedName name="부대공집계">[38]터파기및재료!#REF!</definedName>
    <definedName name="부대일위대가">#REF!</definedName>
    <definedName name="분리">'[44]빗물받이(910-510-410)'!$P$4</definedName>
    <definedName name="브이c">#REF!</definedName>
    <definedName name="빔간격">#REF!</definedName>
    <definedName name="빔높이">#REF!</definedName>
    <definedName name="빗물받이1">#REF!</definedName>
    <definedName name="빗물받이2">#REF!</definedName>
    <definedName name="사">#REF!</definedName>
    <definedName name="사하중1">#REF!</definedName>
    <definedName name="사하중2">#REF!</definedName>
    <definedName name="사하중3">#REF!</definedName>
    <definedName name="사하중4">#REF!</definedName>
    <definedName name="산재보험료">#REF!</definedName>
    <definedName name="상부">#REF!</definedName>
    <definedName name="상부1">#REF!</definedName>
    <definedName name="상부2">#REF!</definedName>
    <definedName name="상수도공">#REF!</definedName>
    <definedName name="상수도공집계표">#REF!</definedName>
    <definedName name="상수집">[45]터파기및재료!#REF!</definedName>
    <definedName name="상수집계">[38]터파기및재료!#REF!</definedName>
    <definedName name="설계속도">#REF!</definedName>
    <definedName name="소개소">#REF!</definedName>
    <definedName name="소관경">#REF!</definedName>
    <definedName name="소켓무게">[46]DATE!$G$24:$G$79</definedName>
    <definedName name="수량">[47]맨홀수량!#REF!</definedName>
    <definedName name="수량산출">#REF!</definedName>
    <definedName name="수압1">#REF!</definedName>
    <definedName name="수압2">#REF!</definedName>
    <definedName name="수압3">#REF!</definedName>
    <definedName name="순공사비">#REF!</definedName>
    <definedName name="슬래브">#REF!</definedName>
    <definedName name="습윤">#REF!</definedName>
    <definedName name="씨">#REF!</definedName>
    <definedName name="씨그마ck">#REF!</definedName>
    <definedName name="씨그마y">#REF!</definedName>
    <definedName name="ㅇㅇ">[48]원형1호맨홀토공수량!#REF!</definedName>
    <definedName name="ㅇㅇㅇㅇ">#REF!</definedName>
    <definedName name="ㅇ어ㅗ">#REF!</definedName>
    <definedName name="아">#REF!</definedName>
    <definedName name="아스콘">#REF!</definedName>
    <definedName name="아스콘1">#REF!</definedName>
    <definedName name="아스콘2" hidden="1">[36]조명시설!#REF!</definedName>
    <definedName name="아스콘수량">#REF!</definedName>
    <definedName name="아스팔트">#REF!</definedName>
    <definedName name="아앙">[49]DATE!$G$24:$G$79</definedName>
    <definedName name="알d">#REF!</definedName>
    <definedName name="알파1">#REF!</definedName>
    <definedName name="알파2">#REF!</definedName>
    <definedName name="앞굽높이">#REF!</definedName>
    <definedName name="앞성토">#REF!</definedName>
    <definedName name="앨c">#REF!</definedName>
    <definedName name="앨e">#REF!</definedName>
    <definedName name="여유폭">[19]단위수량!$C$19</definedName>
    <definedName name="연장">#REF!</definedName>
    <definedName name="오">#REF!</definedName>
    <definedName name="오수1호맨홀">[50]터파기및재료!#REF!</definedName>
    <definedName name="오수공">#REF!</definedName>
    <definedName name="오수관단위수량">[50]터파기및재료!#REF!</definedName>
    <definedName name="오수관로높이">[50]터파기및재료!#REF!</definedName>
    <definedName name="오수맨홀높이">[50]터파기및재료!#REF!</definedName>
    <definedName name="옹벽공">#REF!</definedName>
    <definedName name="옹벽공집계표">#REF!</definedName>
    <definedName name="옹벽단위">[51]터파기및재료!#REF!</definedName>
    <definedName name="외벽1">#REF!</definedName>
    <definedName name="외벽2">#REF!</definedName>
    <definedName name="우수공">#REF!</definedName>
    <definedName name="우수관수량산출">#REF!</definedName>
    <definedName name="이삼">#REF!</definedName>
    <definedName name="이형관">[12]DATE!$B$24:$B$85</definedName>
    <definedName name="인기300">[1]대로근거!#REF!</definedName>
    <definedName name="인기350">[1]대로근거!#REF!</definedName>
    <definedName name="인암300">[1]대로근거!#REF!</definedName>
    <definedName name="인암350">[1]대로근거!#REF!</definedName>
    <definedName name="인토300">[1]대로근거!#REF!</definedName>
    <definedName name="인토350">[1]대로근거!#REF!</definedName>
    <definedName name="일단">[52]원형1호맨홀토공수량!#REF!</definedName>
    <definedName name="ㅈㅁ">#REF!</definedName>
    <definedName name="장순상">#REF!</definedName>
    <definedName name="저판">#REF!</definedName>
    <definedName name="저판두께">'[53]#REF'!$AJ$30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정">[10]Sheet1!$B$16384</definedName>
    <definedName name="정근">[10]Sheet1!$B$16384</definedName>
    <definedName name="정지">#REF!</definedName>
    <definedName name="주빔플랜지">#REF!</definedName>
    <definedName name="중분대">#REF!</definedName>
    <definedName name="지급미포함차액">#REF!</definedName>
    <definedName name="지급자재비">#REF!</definedName>
    <definedName name="지하수">#REF!</definedName>
    <definedName name="직접공사비">#REF!</definedName>
    <definedName name="직접노무비">#REF!</definedName>
    <definedName name="직접재료비">#REF!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수">[54]산출근거!#REF!</definedName>
    <definedName name="집수정수량">#REF!</definedName>
    <definedName name="차선도색중앙선수량">#REF!</definedName>
    <definedName name="차선도색직각주차수량">#REF!</definedName>
    <definedName name="차선도색평행주차수량">#REF!</definedName>
    <definedName name="차차" hidden="1">[5]조명시설!#REF!</definedName>
    <definedName name="천공간격">#REF!</definedName>
    <definedName name="철근">#REF!</definedName>
    <definedName name="철근항복응력">'[53]#REF'!$G$144</definedName>
    <definedName name="철콘">#REF!</definedName>
    <definedName name="칼라샌드블록수량">#REF!</definedName>
    <definedName name="콘크리트">#REF!</definedName>
    <definedName name="콘크리트공칭강도">'[53]#REF'!$G$132</definedName>
    <definedName name="토류판">[19]가시설수량!$AE$25</definedName>
    <definedName name="토사">#REF!</definedName>
    <definedName name="토사1">#REF!</definedName>
    <definedName name="토사2">#REF!</definedName>
    <definedName name="토사3">#REF!</definedName>
    <definedName name="토피">#REF!</definedName>
    <definedName name="퇴직공제부금비">#REF!</definedName>
    <definedName name="파이1">#REF!</definedName>
    <definedName name="파이2">#REF!</definedName>
    <definedName name="평균H">#REF!</definedName>
    <definedName name="평균높이">[52]원형1호맨홀토공수량!#REF!</definedName>
    <definedName name="포장">#REF!</definedName>
    <definedName name="포장T">#REF!</definedName>
    <definedName name="포장공">#REF!</definedName>
    <definedName name="포장공수량집계표">#REF!</definedName>
    <definedName name="포장두께">#REF!</definedName>
    <definedName name="포화">#REF!</definedName>
    <definedName name="폭">#REF!</definedName>
    <definedName name="폭300">[1]대로근거!#REF!</definedName>
    <definedName name="폭350">[1]대로근거!#REF!</definedName>
    <definedName name="폭원">#REF!</definedName>
    <definedName name="ㅎ">#REF!</definedName>
    <definedName name="하부">#REF!</definedName>
    <definedName name="하중">#REF!</definedName>
    <definedName name="헌치1">#REF!</definedName>
    <definedName name="헌치2">#REF!</definedName>
    <definedName name="현지사무원급료">#REF!</definedName>
    <definedName name="형상">[12]DATE!$D$24:$D$85</definedName>
    <definedName name="홈통받이수량">#REF!</definedName>
    <definedName name="활하중">#REF!</definedName>
    <definedName name="활하중1">#REF!</definedName>
    <definedName name="활하중2">#REF!</definedName>
    <definedName name="황">#REF!</definedName>
    <definedName name="ㅐㅐㅐ">'[16]ABUT수량-A1'!$T$25</definedName>
    <definedName name="ㅑㅑ">[11]원형1호맨홀토공수량!#REF!</definedName>
    <definedName name="ㅔ">[1]대로근거!#REF!</definedName>
    <definedName name="ㅗ50">[55]연습!#REF!</definedName>
    <definedName name="ㅗㄹ">#REF!</definedName>
    <definedName name="ㅗㅅ20">#REF!</definedName>
    <definedName name="ㅠ359">#REF!</definedName>
    <definedName name="ㅣ" hidden="1">[36]조명시설!#REF!</definedName>
    <definedName name="ㅣㅣㅣ" hidden="1">[36]조명시설!#REF!</definedName>
    <definedName name="ㅣㅣㅣㅣ" hidden="1">[36]조명시설!#REF!</definedName>
    <definedName name="ㅣㅣㅣㅣㅣ" hidden="1">[36]조명시설!#REF!</definedName>
    <definedName name="ㅣㅣㅣㅣㅣㅣ" hidden="1">[36]조명시설!#REF!</definedName>
  </definedNames>
  <calcPr calcId="191029" iterateDelta="1.0000000474974513E-3"/>
</workbook>
</file>

<file path=xl/calcChain.xml><?xml version="1.0" encoding="utf-8"?>
<calcChain xmlns="http://schemas.openxmlformats.org/spreadsheetml/2006/main">
  <c r="E37" i="12" l="1"/>
  <c r="N18" i="12"/>
  <c r="A10" i="10"/>
  <c r="A9" i="10"/>
  <c r="A8" i="10"/>
  <c r="A7" i="10"/>
  <c r="A6" i="10"/>
  <c r="A5" i="10"/>
  <c r="A4" i="10"/>
  <c r="A3" i="10"/>
  <c r="A1" i="12" s="1"/>
  <c r="A2" i="10"/>
  <c r="A1" i="10"/>
  <c r="G126" i="8" l="1"/>
  <c r="H126" i="8" s="1"/>
  <c r="E126" i="8"/>
  <c r="F126" i="8" s="1"/>
  <c r="G125" i="8"/>
  <c r="E125" i="8"/>
  <c r="F125" i="8" s="1"/>
  <c r="G124" i="8"/>
  <c r="H124" i="8" s="1"/>
  <c r="E124" i="8"/>
  <c r="F124" i="8" s="1"/>
  <c r="I119" i="8"/>
  <c r="J119" i="8" s="1"/>
  <c r="G119" i="8"/>
  <c r="H119" i="8" s="1"/>
  <c r="E119" i="8"/>
  <c r="F119" i="8" s="1"/>
  <c r="I118" i="8"/>
  <c r="J118" i="8" s="1"/>
  <c r="G118" i="8"/>
  <c r="H118" i="8" s="1"/>
  <c r="E118" i="8"/>
  <c r="F118" i="8" s="1"/>
  <c r="I117" i="8"/>
  <c r="J117" i="8" s="1"/>
  <c r="G117" i="8"/>
  <c r="I116" i="8"/>
  <c r="G116" i="8"/>
  <c r="H116" i="8" s="1"/>
  <c r="I87" i="8"/>
  <c r="J87" i="8" s="1"/>
  <c r="G87" i="8"/>
  <c r="E87" i="8"/>
  <c r="F87" i="8" s="1"/>
  <c r="I84" i="8"/>
  <c r="J84" i="8" s="1"/>
  <c r="G84" i="8"/>
  <c r="H84" i="8" s="1"/>
  <c r="I83" i="8"/>
  <c r="J83" i="8" s="1"/>
  <c r="G83" i="8"/>
  <c r="H83" i="8" s="1"/>
  <c r="I54" i="8"/>
  <c r="J54" i="8" s="1"/>
  <c r="G54" i="8"/>
  <c r="H54" i="8" s="1"/>
  <c r="I53" i="8"/>
  <c r="J53" i="8" s="1"/>
  <c r="G53" i="8"/>
  <c r="H53" i="8" s="1"/>
  <c r="E53" i="8"/>
  <c r="F53" i="8" s="1"/>
  <c r="I52" i="8"/>
  <c r="J52" i="8" s="1"/>
  <c r="G52" i="8"/>
  <c r="H52" i="8" s="1"/>
  <c r="I51" i="8"/>
  <c r="J51" i="8" s="1"/>
  <c r="G51" i="8"/>
  <c r="H51" i="8" s="1"/>
  <c r="I44" i="8"/>
  <c r="G44" i="8"/>
  <c r="H44" i="8" s="1"/>
  <c r="I38" i="8"/>
  <c r="J38" i="8" s="1"/>
  <c r="G38" i="8"/>
  <c r="H38" i="8" s="1"/>
  <c r="E38" i="8"/>
  <c r="I37" i="8"/>
  <c r="G37" i="8"/>
  <c r="I36" i="8"/>
  <c r="J36" i="8" s="1"/>
  <c r="G36" i="8"/>
  <c r="H36" i="8" s="1"/>
  <c r="I35" i="8"/>
  <c r="J35" i="8" s="1"/>
  <c r="G35" i="8"/>
  <c r="H35" i="8" s="1"/>
  <c r="E35" i="8"/>
  <c r="F35" i="8" s="1"/>
  <c r="I34" i="8"/>
  <c r="J34" i="8" s="1"/>
  <c r="G34" i="8"/>
  <c r="H34" i="8" s="1"/>
  <c r="E34" i="8"/>
  <c r="I33" i="8"/>
  <c r="J33" i="8" s="1"/>
  <c r="G33" i="8"/>
  <c r="H33" i="8" s="1"/>
  <c r="I32" i="8"/>
  <c r="J32" i="8" s="1"/>
  <c r="G32" i="8"/>
  <c r="H32" i="8" s="1"/>
  <c r="I24" i="8"/>
  <c r="J24" i="8" s="1"/>
  <c r="G24" i="8"/>
  <c r="H24" i="8" s="1"/>
  <c r="E24" i="8"/>
  <c r="F24" i="8" s="1"/>
  <c r="I23" i="8"/>
  <c r="J23" i="8" s="1"/>
  <c r="G23" i="8"/>
  <c r="H23" i="8" s="1"/>
  <c r="E23" i="8"/>
  <c r="F23" i="8" s="1"/>
  <c r="I22" i="8"/>
  <c r="G22" i="8"/>
  <c r="H22" i="8" s="1"/>
  <c r="E22" i="8"/>
  <c r="F22" i="8" s="1"/>
  <c r="G81" i="8"/>
  <c r="H81" i="8" s="1"/>
  <c r="G16" i="8"/>
  <c r="H16" i="8" s="1"/>
  <c r="E16" i="8"/>
  <c r="I126" i="8"/>
  <c r="J126" i="8" s="1"/>
  <c r="I125" i="8"/>
  <c r="I124" i="8"/>
  <c r="J124" i="8" s="1"/>
  <c r="E52" i="8"/>
  <c r="E51" i="8"/>
  <c r="E84" i="8"/>
  <c r="E44" i="8"/>
  <c r="F44" i="8" s="1"/>
  <c r="E54" i="8"/>
  <c r="F54" i="8" s="1"/>
  <c r="E83" i="8"/>
  <c r="E117" i="8"/>
  <c r="F117" i="8" s="1"/>
  <c r="E33" i="8"/>
  <c r="E32" i="8"/>
  <c r="E37" i="8"/>
  <c r="F37" i="8" s="1"/>
  <c r="E36" i="8"/>
  <c r="E116" i="8"/>
  <c r="F116" i="8" s="1"/>
  <c r="I58" i="8"/>
  <c r="G103" i="8"/>
  <c r="H103" i="8" s="1"/>
  <c r="G85" i="8"/>
  <c r="H85" i="8" s="1"/>
  <c r="I81" i="8"/>
  <c r="J81" i="8" s="1"/>
  <c r="G57" i="8"/>
  <c r="H57" i="8" s="1"/>
  <c r="E42" i="8"/>
  <c r="G42" i="8"/>
  <c r="H42" i="8" s="1"/>
  <c r="I15" i="8"/>
  <c r="J15" i="8" s="1"/>
  <c r="E15" i="8"/>
  <c r="G15" i="8"/>
  <c r="H15" i="8" s="1"/>
  <c r="G14" i="8"/>
  <c r="H14" i="8" s="1"/>
  <c r="I14" i="8"/>
  <c r="J14" i="8" s="1"/>
  <c r="G11" i="8"/>
  <c r="H11" i="8" s="1"/>
  <c r="E5" i="8"/>
  <c r="G5" i="8"/>
  <c r="H5" i="8" s="1"/>
  <c r="H125" i="8"/>
  <c r="H87" i="8"/>
  <c r="H37" i="8"/>
  <c r="H129" i="8" l="1"/>
  <c r="K35" i="8"/>
  <c r="K118" i="8"/>
  <c r="K38" i="8"/>
  <c r="K53" i="8"/>
  <c r="K24" i="8"/>
  <c r="K22" i="8"/>
  <c r="K119" i="8"/>
  <c r="K23" i="8"/>
  <c r="K87" i="8"/>
  <c r="E11" i="8"/>
  <c r="F32" i="8"/>
  <c r="L32" i="8" s="1"/>
  <c r="K32" i="8"/>
  <c r="K33" i="8"/>
  <c r="F33" i="8"/>
  <c r="L33" i="8" s="1"/>
  <c r="F84" i="8"/>
  <c r="L84" i="8" s="1"/>
  <c r="K84" i="8"/>
  <c r="F51" i="8"/>
  <c r="L51" i="8" s="1"/>
  <c r="K51" i="8"/>
  <c r="F52" i="8"/>
  <c r="L52" i="8" s="1"/>
  <c r="K52" i="8"/>
  <c r="K125" i="8"/>
  <c r="J125" i="8"/>
  <c r="J129" i="8" s="1"/>
  <c r="T18" i="9" s="1"/>
  <c r="F83" i="8"/>
  <c r="L83" i="8" s="1"/>
  <c r="K83" i="8"/>
  <c r="K44" i="8"/>
  <c r="I104" i="8"/>
  <c r="J104" i="8" s="1"/>
  <c r="I82" i="8"/>
  <c r="J82" i="8" s="1"/>
  <c r="K117" i="8"/>
  <c r="G82" i="8"/>
  <c r="H82" i="8" s="1"/>
  <c r="I10" i="8"/>
  <c r="J10" i="8" s="1"/>
  <c r="G10" i="8"/>
  <c r="H10" i="8" s="1"/>
  <c r="E55" i="8"/>
  <c r="F55" i="8" s="1"/>
  <c r="I13" i="8"/>
  <c r="J13" i="8" s="1"/>
  <c r="F38" i="8"/>
  <c r="L38" i="8" s="1"/>
  <c r="K15" i="8"/>
  <c r="F15" i="8"/>
  <c r="L15" i="8" s="1"/>
  <c r="F5" i="8"/>
  <c r="F11" i="8"/>
  <c r="F16" i="8"/>
  <c r="J44" i="8"/>
  <c r="L44" i="8" s="1"/>
  <c r="K124" i="8"/>
  <c r="K126" i="8"/>
  <c r="I11" i="8"/>
  <c r="J11" i="8" s="1"/>
  <c r="G41" i="8"/>
  <c r="H41" i="8" s="1"/>
  <c r="K116" i="8"/>
  <c r="I59" i="8"/>
  <c r="J59" i="8" s="1"/>
  <c r="G104" i="8"/>
  <c r="H104" i="8" s="1"/>
  <c r="H117" i="8"/>
  <c r="H122" i="8" s="1"/>
  <c r="G55" i="8"/>
  <c r="H55" i="8" s="1"/>
  <c r="I86" i="8"/>
  <c r="J86" i="8" s="1"/>
  <c r="K37" i="8"/>
  <c r="L126" i="8"/>
  <c r="L124" i="8"/>
  <c r="F129" i="8"/>
  <c r="L119" i="8"/>
  <c r="L118" i="8"/>
  <c r="J116" i="8"/>
  <c r="J122" i="8" s="1"/>
  <c r="F122" i="8"/>
  <c r="L87" i="8"/>
  <c r="J58" i="8"/>
  <c r="L54" i="8"/>
  <c r="K54" i="8"/>
  <c r="L53" i="8"/>
  <c r="F42" i="8"/>
  <c r="J37" i="8"/>
  <c r="L37" i="8" s="1"/>
  <c r="K36" i="8"/>
  <c r="F36" i="8"/>
  <c r="L36" i="8" s="1"/>
  <c r="L35" i="8"/>
  <c r="K34" i="8"/>
  <c r="F34" i="8"/>
  <c r="L34" i="8" s="1"/>
  <c r="L24" i="8"/>
  <c r="L23" i="8"/>
  <c r="J22" i="8"/>
  <c r="I110" i="8"/>
  <c r="J110" i="8" s="1"/>
  <c r="J114" i="8" s="1"/>
  <c r="G39" i="8"/>
  <c r="H39" i="8" s="1"/>
  <c r="G13" i="8"/>
  <c r="H13" i="8" s="1"/>
  <c r="G6" i="8"/>
  <c r="H6" i="8" s="1"/>
  <c r="H8" i="8" s="1"/>
  <c r="G110" i="8"/>
  <c r="H110" i="8" s="1"/>
  <c r="H114" i="8" s="1"/>
  <c r="I103" i="8"/>
  <c r="J103" i="8" s="1"/>
  <c r="I102" i="8"/>
  <c r="J102" i="8" s="1"/>
  <c r="G102" i="8"/>
  <c r="H102" i="8" s="1"/>
  <c r="G88" i="8"/>
  <c r="H88" i="8" s="1"/>
  <c r="G86" i="8"/>
  <c r="H86" i="8" s="1"/>
  <c r="E81" i="8"/>
  <c r="G58" i="8"/>
  <c r="H58" i="8" s="1"/>
  <c r="I57" i="8"/>
  <c r="J57" i="8" s="1"/>
  <c r="E57" i="8"/>
  <c r="G12" i="8"/>
  <c r="H12" i="8" s="1"/>
  <c r="E31" i="12"/>
  <c r="L11" i="8" l="1"/>
  <c r="H108" i="8"/>
  <c r="L125" i="8"/>
  <c r="J108" i="8"/>
  <c r="G56" i="8"/>
  <c r="H56" i="8" s="1"/>
  <c r="I56" i="8"/>
  <c r="J56" i="8" s="1"/>
  <c r="L117" i="8"/>
  <c r="I95" i="8"/>
  <c r="J95" i="8" s="1"/>
  <c r="I94" i="8"/>
  <c r="J94" i="8" s="1"/>
  <c r="E10" i="8"/>
  <c r="E82" i="8"/>
  <c r="K11" i="8"/>
  <c r="I12" i="8"/>
  <c r="J12" i="8" s="1"/>
  <c r="H20" i="8"/>
  <c r="G25" i="8"/>
  <c r="H25" i="8" s="1"/>
  <c r="H30" i="8" s="1"/>
  <c r="G69" i="8"/>
  <c r="H69" i="8" s="1"/>
  <c r="I16" i="8"/>
  <c r="F57" i="8"/>
  <c r="L57" i="8" s="1"/>
  <c r="K57" i="8"/>
  <c r="K81" i="8"/>
  <c r="F81" i="8"/>
  <c r="L81" i="8" s="1"/>
  <c r="E41" i="8"/>
  <c r="L129" i="8"/>
  <c r="L116" i="8"/>
  <c r="L22" i="8"/>
  <c r="G95" i="8"/>
  <c r="H95" i="8" s="1"/>
  <c r="I60" i="8"/>
  <c r="J60" i="8" s="1"/>
  <c r="G60" i="8"/>
  <c r="H60" i="8" s="1"/>
  <c r="G59" i="8"/>
  <c r="H59" i="8" s="1"/>
  <c r="I25" i="8"/>
  <c r="J25" i="8" s="1"/>
  <c r="J30" i="8" s="1"/>
  <c r="I85" i="8"/>
  <c r="J100" i="8" l="1"/>
  <c r="H64" i="8"/>
  <c r="G94" i="8"/>
  <c r="H94" i="8" s="1"/>
  <c r="H100" i="8" s="1"/>
  <c r="L122" i="8"/>
  <c r="G66" i="8"/>
  <c r="H66" i="8" s="1"/>
  <c r="K82" i="8"/>
  <c r="F82" i="8"/>
  <c r="L82" i="8" s="1"/>
  <c r="G68" i="8"/>
  <c r="H68" i="8" s="1"/>
  <c r="I66" i="8"/>
  <c r="J66" i="8" s="1"/>
  <c r="I68" i="8"/>
  <c r="J85" i="8"/>
  <c r="J16" i="8"/>
  <c r="L16" i="8" s="1"/>
  <c r="K16" i="8"/>
  <c r="F41" i="8"/>
  <c r="F10" i="8"/>
  <c r="K10" i="8"/>
  <c r="E102" i="8"/>
  <c r="I71" i="8"/>
  <c r="J71" i="8" s="1"/>
  <c r="I88" i="8"/>
  <c r="J88" i="8" s="1"/>
  <c r="E88" i="8"/>
  <c r="I55" i="8" l="1"/>
  <c r="I42" i="8"/>
  <c r="F102" i="8"/>
  <c r="K102" i="8"/>
  <c r="G70" i="8"/>
  <c r="H70" i="8" s="1"/>
  <c r="G67" i="8"/>
  <c r="H67" i="8" s="1"/>
  <c r="I41" i="8"/>
  <c r="G72" i="8"/>
  <c r="H72" i="8" s="1"/>
  <c r="L10" i="8"/>
  <c r="K88" i="8"/>
  <c r="F88" i="8"/>
  <c r="L88" i="8" s="1"/>
  <c r="J68" i="8"/>
  <c r="E103" i="8"/>
  <c r="E85" i="8"/>
  <c r="E14" i="8"/>
  <c r="E104" i="8"/>
  <c r="J20" i="8"/>
  <c r="E39" i="8"/>
  <c r="E6" i="8"/>
  <c r="J55" i="8" l="1"/>
  <c r="K55" i="8"/>
  <c r="F103" i="8"/>
  <c r="L103" i="8" s="1"/>
  <c r="K103" i="8"/>
  <c r="G79" i="8"/>
  <c r="H79" i="8" s="1"/>
  <c r="G80" i="8"/>
  <c r="H80" i="8" s="1"/>
  <c r="J42" i="8"/>
  <c r="L42" i="8" s="1"/>
  <c r="K42" i="8"/>
  <c r="F85" i="8"/>
  <c r="L85" i="8" s="1"/>
  <c r="K85" i="8"/>
  <c r="L102" i="8"/>
  <c r="J41" i="8"/>
  <c r="L41" i="8" s="1"/>
  <c r="K41" i="8"/>
  <c r="F39" i="8"/>
  <c r="F6" i="8"/>
  <c r="E12" i="8"/>
  <c r="K14" i="8"/>
  <c r="F14" i="8"/>
  <c r="L14" i="8" s="1"/>
  <c r="F104" i="8"/>
  <c r="L104" i="8" s="1"/>
  <c r="K104" i="8"/>
  <c r="L55" i="8" l="1"/>
  <c r="J64" i="8"/>
  <c r="E13" i="8"/>
  <c r="H92" i="8"/>
  <c r="E110" i="8"/>
  <c r="F8" i="8"/>
  <c r="I70" i="8"/>
  <c r="J70" i="8" s="1"/>
  <c r="I67" i="8"/>
  <c r="J67" i="8" s="1"/>
  <c r="L108" i="8"/>
  <c r="F12" i="8"/>
  <c r="K12" i="8"/>
  <c r="I72" i="8"/>
  <c r="F108" i="8"/>
  <c r="I79" i="8" l="1"/>
  <c r="J79" i="8" s="1"/>
  <c r="I80" i="8"/>
  <c r="J72" i="8"/>
  <c r="F13" i="8"/>
  <c r="L13" i="8" s="1"/>
  <c r="K13" i="8"/>
  <c r="G43" i="8"/>
  <c r="H43" i="8" s="1"/>
  <c r="G40" i="8"/>
  <c r="H40" i="8" s="1"/>
  <c r="E66" i="8"/>
  <c r="L12" i="8"/>
  <c r="K110" i="8"/>
  <c r="F110" i="8"/>
  <c r="E69" i="8"/>
  <c r="F20" i="8" l="1"/>
  <c r="L20" i="8"/>
  <c r="H49" i="8"/>
  <c r="J80" i="8"/>
  <c r="J92" i="8" s="1"/>
  <c r="F69" i="8"/>
  <c r="F66" i="8"/>
  <c r="K66" i="8"/>
  <c r="G71" i="8"/>
  <c r="H71" i="8" s="1"/>
  <c r="H77" i="8" s="1"/>
  <c r="E25" i="8"/>
  <c r="E94" i="8"/>
  <c r="E59" i="8"/>
  <c r="E86" i="8"/>
  <c r="I39" i="8"/>
  <c r="E58" i="8"/>
  <c r="F114" i="8"/>
  <c r="L110" i="8"/>
  <c r="L114" i="8" s="1"/>
  <c r="E40" i="8"/>
  <c r="H27" i="9" l="1"/>
  <c r="E7" i="12"/>
  <c r="E60" i="8"/>
  <c r="F40" i="8"/>
  <c r="J39" i="8"/>
  <c r="K39" i="8"/>
  <c r="F94" i="8"/>
  <c r="K94" i="8"/>
  <c r="L66" i="8"/>
  <c r="F58" i="8"/>
  <c r="L58" i="8" s="1"/>
  <c r="K58" i="8"/>
  <c r="F59" i="8"/>
  <c r="L59" i="8" s="1"/>
  <c r="K59" i="8"/>
  <c r="I43" i="8"/>
  <c r="I40" i="8"/>
  <c r="J40" i="8" s="1"/>
  <c r="K86" i="8"/>
  <c r="F86" i="8"/>
  <c r="L86" i="8" s="1"/>
  <c r="F25" i="8"/>
  <c r="K25" i="8"/>
  <c r="E67" i="8"/>
  <c r="F60" i="8" l="1"/>
  <c r="L60" i="8" s="1"/>
  <c r="K60" i="8"/>
  <c r="E14" i="12"/>
  <c r="E16" i="12" s="1"/>
  <c r="E15" i="12"/>
  <c r="E8" i="12"/>
  <c r="E9" i="12" s="1"/>
  <c r="E17" i="12"/>
  <c r="K40" i="8"/>
  <c r="L40" i="8"/>
  <c r="L39" i="8"/>
  <c r="J43" i="8"/>
  <c r="J49" i="8" s="1"/>
  <c r="F67" i="8"/>
  <c r="K67" i="8"/>
  <c r="L94" i="8"/>
  <c r="E95" i="8"/>
  <c r="L25" i="8"/>
  <c r="L30" i="8" s="1"/>
  <c r="F30" i="8"/>
  <c r="E12" i="12" l="1"/>
  <c r="E13" i="12"/>
  <c r="E56" i="8"/>
  <c r="L67" i="8"/>
  <c r="F95" i="8"/>
  <c r="K95" i="8"/>
  <c r="K56" i="8" l="1"/>
  <c r="F56" i="8"/>
  <c r="E71" i="8"/>
  <c r="I69" i="8"/>
  <c r="L95" i="8"/>
  <c r="L100" i="8" s="1"/>
  <c r="F100" i="8"/>
  <c r="L56" i="8" l="1"/>
  <c r="L64" i="8" s="1"/>
  <c r="F64" i="8"/>
  <c r="E68" i="8"/>
  <c r="I6" i="8"/>
  <c r="K71" i="8"/>
  <c r="F71" i="8"/>
  <c r="L71" i="8" s="1"/>
  <c r="J69" i="8"/>
  <c r="K69" i="8"/>
  <c r="E43" i="8"/>
  <c r="K68" i="8" l="1"/>
  <c r="F68" i="8"/>
  <c r="L68" i="8" s="1"/>
  <c r="I5" i="8"/>
  <c r="J77" i="8"/>
  <c r="L69" i="8"/>
  <c r="J6" i="8"/>
  <c r="K6" i="8"/>
  <c r="F43" i="8"/>
  <c r="K43" i="8"/>
  <c r="E70" i="8"/>
  <c r="L6" i="8" l="1"/>
  <c r="F49" i="8"/>
  <c r="L43" i="8"/>
  <c r="L49" i="8" s="1"/>
  <c r="J5" i="8"/>
  <c r="L5" i="8" s="1"/>
  <c r="K5" i="8"/>
  <c r="K70" i="8"/>
  <c r="F70" i="8"/>
  <c r="J8" i="8" l="1"/>
  <c r="E72" i="8"/>
  <c r="L8" i="8"/>
  <c r="L70" i="8"/>
  <c r="F72" i="8" l="1"/>
  <c r="K72" i="8"/>
  <c r="J27" i="9" l="1"/>
  <c r="E10" i="12"/>
  <c r="L72" i="8"/>
  <c r="L77" i="8" s="1"/>
  <c r="F77" i="8"/>
  <c r="E80" i="8" l="1"/>
  <c r="E79" i="8"/>
  <c r="F80" i="8" l="1"/>
  <c r="L80" i="8" s="1"/>
  <c r="K80" i="8"/>
  <c r="F79" i="8"/>
  <c r="K79" i="8"/>
  <c r="F92" i="8" l="1"/>
  <c r="L79" i="8"/>
  <c r="L92" i="8" s="1"/>
  <c r="E3" i="12" l="1"/>
  <c r="E6" i="12" l="1"/>
  <c r="E42" i="12"/>
  <c r="E22" i="12" l="1"/>
  <c r="E24" i="12"/>
  <c r="E25" i="12"/>
  <c r="E18" i="12"/>
  <c r="E23" i="12"/>
  <c r="E21" i="12"/>
  <c r="F27" i="9"/>
  <c r="L27" i="9"/>
  <c r="E26" i="12" l="1"/>
  <c r="E27" i="12" s="1"/>
  <c r="E28" i="12" l="1"/>
  <c r="E32" i="12" s="1"/>
  <c r="E33" i="12" s="1"/>
  <c r="E34" i="12" s="1"/>
  <c r="E40" i="12" l="1"/>
</calcChain>
</file>

<file path=xl/sharedStrings.xml><?xml version="1.0" encoding="utf-8"?>
<sst xmlns="http://schemas.openxmlformats.org/spreadsheetml/2006/main" count="11700" uniqueCount="2083">
  <si>
    <t>공 종 별 집 계 표</t>
  </si>
  <si>
    <t>[ 2023장애인학교등문화예술시설지원사업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</si>
  <si>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</si>
  <si>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</si>
  <si>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</si>
  <si>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</si>
  <si>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</si>
  <si>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</si>
  <si>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</si>
  <si>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</si>
  <si>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</si>
  <si>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</si>
  <si>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</si>
  <si>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</si>
  <si>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</si>
  <si>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</si>
  <si>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</si>
  <si>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</si>
  <si>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</si>
  <si>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</si>
  <si>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</si>
  <si>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</si>
  <si>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</si>
  <si>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</si>
  <si>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</si>
  <si>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</si>
  <si>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</si>
  <si>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</si>
  <si>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</si>
  <si>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</si>
  <si>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</si>
  <si>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</si>
  <si>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</si>
  <si>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</si>
  <si>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</si>
  <si>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</si>
  <si>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</si>
  <si>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</si>
  <si>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</si>
  <si>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</si>
  <si>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</si>
  <si>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</si>
  <si>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</si>
  <si>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</si>
  <si>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</si>
  <si>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</si>
  <si>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</si>
  <si>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</si>
  <si>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</si>
  <si>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</si>
  <si>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</si>
  <si>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2023장애인학교등문화예술시설지원사업</t>
  </si>
  <si>
    <t/>
  </si>
  <si>
    <t>01</t>
  </si>
  <si>
    <t>0101  1.문화예술시설</t>
  </si>
  <si>
    <t>0101</t>
  </si>
  <si>
    <t>010101  공통 가설 공사</t>
  </si>
  <si>
    <t>010101</t>
  </si>
  <si>
    <t>콘테이너형 가설사무소 설치 및 해체</t>
  </si>
  <si>
    <t>3.0*6.0m, 3개월</t>
  </si>
  <si>
    <t>개소</t>
  </si>
  <si>
    <t>호표 1</t>
  </si>
  <si>
    <t>53F773922838C49ED71DB988C1335A</t>
  </si>
  <si>
    <t>T</t>
  </si>
  <si>
    <t>F</t>
  </si>
  <si>
    <t>01010153F773922838C49ED71DB988C1335A</t>
  </si>
  <si>
    <t>가설울타리 설치 및 해체/E.G.I철판</t>
  </si>
  <si>
    <t>H=3.0, 3개월</t>
  </si>
  <si>
    <t>M</t>
  </si>
  <si>
    <t>호표 2</t>
  </si>
  <si>
    <t>53F773912E3264376712D4D34F4C2F</t>
  </si>
  <si>
    <t>01010153F773912E3264376712D4D34F4C2F</t>
  </si>
  <si>
    <t>[ 합           계 ]</t>
  </si>
  <si>
    <t>TOTAL</t>
  </si>
  <si>
    <t>010102  가  설  공  사</t>
  </si>
  <si>
    <t>010102</t>
  </si>
  <si>
    <t>수평 규준틀</t>
  </si>
  <si>
    <t>평</t>
  </si>
  <si>
    <t>호표 3</t>
  </si>
  <si>
    <t>53F773912E30B46A17DC49A5CEB37A</t>
  </si>
  <si>
    <t>01010253F773912E30B46A17DC49A5CEB37A</t>
  </si>
  <si>
    <t>귀</t>
  </si>
  <si>
    <t>호표 4</t>
  </si>
  <si>
    <t>53F773912E30B46A17DC49A6D5A531</t>
  </si>
  <si>
    <t>01010253F773912E30B46A17DC49A6D5A531</t>
  </si>
  <si>
    <t>강관 조립말비계(이동식)설치 및 해체</t>
  </si>
  <si>
    <t>높이 2m, 3개월</t>
  </si>
  <si>
    <t>대</t>
  </si>
  <si>
    <t>호표 5</t>
  </si>
  <si>
    <t>53F773912E30B46A07324FFE1FFB51</t>
  </si>
  <si>
    <t>01010253F773912E30B46A07324FFE1FFB51</t>
  </si>
  <si>
    <t>시스템비계 설치, 해체(외부)</t>
  </si>
  <si>
    <t>10m이하, 3개월(발판2열)</t>
  </si>
  <si>
    <t>M2</t>
  </si>
  <si>
    <t>호표 6</t>
  </si>
  <si>
    <t>53F773912E30B46A073624278B16D7</t>
  </si>
  <si>
    <t>01010253F773912E30B46A073624278B16D7</t>
  </si>
  <si>
    <t>구조부 먹매김</t>
  </si>
  <si>
    <t>일반</t>
  </si>
  <si>
    <t>호표 7</t>
  </si>
  <si>
    <t>53F773942B3AB4EC57127C5810EC78</t>
  </si>
  <si>
    <t>01010253F773942B3AB4EC57127C5810EC78</t>
  </si>
  <si>
    <t>건축물보양 - 콘크리트</t>
  </si>
  <si>
    <t>살수</t>
  </si>
  <si>
    <t>호표 8</t>
  </si>
  <si>
    <t>53F773942B3AB4EC673901019BD652</t>
  </si>
  <si>
    <t>01010253F773942B3AB4EC673901019BD652</t>
  </si>
  <si>
    <t>건축물 현장정리</t>
  </si>
  <si>
    <t>목조, 철골조, 조적조</t>
  </si>
  <si>
    <t>호표 9</t>
  </si>
  <si>
    <t>53F773942B39941927C1F26EBD68E5</t>
  </si>
  <si>
    <t>01010253F773942B39941927C1F26EBD68E5</t>
  </si>
  <si>
    <t>010103  토 및 지정공사</t>
  </si>
  <si>
    <t>010103</t>
  </si>
  <si>
    <t>터파기/토사</t>
  </si>
  <si>
    <t>보통, 굴삭기 0.7m3 90%, 인력10%</t>
  </si>
  <si>
    <t>M3</t>
  </si>
  <si>
    <t>산근 1</t>
  </si>
  <si>
    <t>53D2C3F4233A647557911FE91CA634</t>
  </si>
  <si>
    <t>01010353D2C3F4233A647557911FE91CA634</t>
  </si>
  <si>
    <t>토사 운반/단지외 10km</t>
  </si>
  <si>
    <t>보통, 덤프 15ton+굴삭기 0.7m3(고르기 별도)</t>
  </si>
  <si>
    <t>산근 2</t>
  </si>
  <si>
    <t>53D2C3F7283CB47EB77B573E28465A</t>
  </si>
  <si>
    <t>01010353D2C3F7283CB47EB77B573E28465A</t>
  </si>
  <si>
    <t>되메우기/토사, 두께 10cm</t>
  </si>
  <si>
    <t>보통, 굴삭기 0.7m3+플레이트콤팩터 1.5ton+인력 10%</t>
  </si>
  <si>
    <t>산근 3</t>
  </si>
  <si>
    <t>53D2C3F92B3C646697DAAD967500F4</t>
  </si>
  <si>
    <t>01010353D2C3F92B3C646697DAAD967500F4</t>
  </si>
  <si>
    <t>기초 지정</t>
  </si>
  <si>
    <t>잡석지정</t>
  </si>
  <si>
    <t>호표 10</t>
  </si>
  <si>
    <t>53D2C3F82930D45C47F4799287AB9D</t>
  </si>
  <si>
    <t>01010353D2C3F82930D45C47F4799287AB9D</t>
  </si>
  <si>
    <t>010104  철근콘크리트공사</t>
  </si>
  <si>
    <t>010104</t>
  </si>
  <si>
    <t>레미콘 - 버림</t>
  </si>
  <si>
    <t>25-18-08</t>
  </si>
  <si>
    <t>자재 37</t>
  </si>
  <si>
    <t>54DE43832730B449C7FC2F52C0B311DF86F247</t>
  </si>
  <si>
    <t>01010454DE43832730B449C7FC2F52C0B311DF86F247</t>
  </si>
  <si>
    <t>레미콘 - 구조</t>
  </si>
  <si>
    <t>25-27-15</t>
  </si>
  <si>
    <t>자재 38</t>
  </si>
  <si>
    <t>54DE43832730B449C7FC2F52C0B311DF86F088</t>
  </si>
  <si>
    <t>01010454DE43832730B449C7FC2F52C0B311DF86F088</t>
  </si>
  <si>
    <t>콘크리트 펌프차 타설(무근, 진동기無)</t>
  </si>
  <si>
    <t>100m3 미만, 슬럼프 8~12cm, 양호(매트기초 등)</t>
  </si>
  <si>
    <t>산근 4</t>
  </si>
  <si>
    <t>53F723082B3A24A50721EAB78FA536</t>
  </si>
  <si>
    <t>01010453F723082B3A24A50721EAB78FA536</t>
  </si>
  <si>
    <t>콘크리트 펌프차 타설(매트기초 등)</t>
  </si>
  <si>
    <t>100m3 미만, 슬럼프 15cm, 양호</t>
  </si>
  <si>
    <t>산근 5</t>
  </si>
  <si>
    <t>53F723082B390446D7611CE4927634</t>
  </si>
  <si>
    <t>01010453F723082B390446D7611CE4927634</t>
  </si>
  <si>
    <t>철근콘크리트용봉강</t>
  </si>
  <si>
    <t>철근콘크리트용봉강, 이형봉강(SD350/400), HD-10, 지정장소도</t>
  </si>
  <si>
    <t>TON</t>
  </si>
  <si>
    <t>자재 26</t>
  </si>
  <si>
    <t>54DE4383273154D367F7541FE0519EA4A08D64</t>
  </si>
  <si>
    <t>01010454DE4383273154D367F7541FE0519EA4A08D64</t>
  </si>
  <si>
    <t>철근콘크리트용봉강, 이형봉강(SD350/400), HD-13, 지정장소도</t>
  </si>
  <si>
    <t>자재 27</t>
  </si>
  <si>
    <t>54DE4383273154D367F7541FE0519EA4A3412B</t>
  </si>
  <si>
    <t>01010454DE4383273154D367F7541FE0519EA4A3412B</t>
  </si>
  <si>
    <t>철근콘크리트용봉강, 이형봉강(SD350/400), HD-16, 지정장소도</t>
  </si>
  <si>
    <t>자재 28</t>
  </si>
  <si>
    <t>54DE4383273154D367F7541FE0519EA4A2BA58</t>
  </si>
  <si>
    <t>01010454DE4383273154D367F7541FE0519EA4A2BA58</t>
  </si>
  <si>
    <t>철근 현장가공 및 현장조립</t>
  </si>
  <si>
    <t>Type-Ⅰ</t>
  </si>
  <si>
    <t>호표 11</t>
  </si>
  <si>
    <t>53F7230C213664262705BBF8A2DC97</t>
  </si>
  <si>
    <t>01010453F7230C213664262705BBF8A2DC97</t>
  </si>
  <si>
    <t>합판거푸집 설치 및 해체</t>
  </si>
  <si>
    <t>보통 4회, 수직고 7m까지</t>
  </si>
  <si>
    <t>호표 12</t>
  </si>
  <si>
    <t>53F7230F2E38D42D1714B375B0A291</t>
  </si>
  <si>
    <t>01010453F7230F2E38D42D1714B375B0A291</t>
  </si>
  <si>
    <t>콘크리트면 정리</t>
  </si>
  <si>
    <t>3.6m 이하</t>
  </si>
  <si>
    <t>호표 13</t>
  </si>
  <si>
    <t>53F713262E31349737D0EFD476E667</t>
  </si>
  <si>
    <t>01010453F713262E31349737D0EFD476E667</t>
  </si>
  <si>
    <t>표면 마무리</t>
  </si>
  <si>
    <t>기계마감</t>
  </si>
  <si>
    <t>호표 14</t>
  </si>
  <si>
    <t>53F713262E37443E670B479D766965</t>
  </si>
  <si>
    <t>01010453F713262E37443E670B479D766965</t>
  </si>
  <si>
    <t>실외기 콘크리트 패드</t>
  </si>
  <si>
    <t>600*1200*H:2000</t>
  </si>
  <si>
    <t>EA</t>
  </si>
  <si>
    <t>호표 15</t>
  </si>
  <si>
    <t>53F7231C2A33A437E74CB2D9DD69DF</t>
  </si>
  <si>
    <t>01010453F7231C2A33A437E74CB2D9DD69DF</t>
  </si>
  <si>
    <t>스페이서</t>
  </si>
  <si>
    <t>스페이서, 매직스페이서 30, 40, 50</t>
  </si>
  <si>
    <t>개</t>
  </si>
  <si>
    <t>자재 74</t>
  </si>
  <si>
    <t>54DE53A8263B1443F79C278F6F4169A3CDD56D</t>
  </si>
  <si>
    <t>01010454DE53A8263B1443F79C278F6F4169A3CDD56D</t>
  </si>
  <si>
    <t>010105  철  골  공  사</t>
  </si>
  <si>
    <t>010105</t>
  </si>
  <si>
    <t>일반구조용각형강관</t>
  </si>
  <si>
    <t>일반구조용각형강관, 각형강관, 75*75*1.6mm</t>
  </si>
  <si>
    <t>자재 88</t>
  </si>
  <si>
    <t>54A103652233B4220724F71F2DFE6C3550A679</t>
  </si>
  <si>
    <t>01010554A103652233B4220724F71F2DFE6C3550A679</t>
  </si>
  <si>
    <t>일반구조용각형강관, 각형강관, 75*75*2.3mm</t>
  </si>
  <si>
    <t>자재 89</t>
  </si>
  <si>
    <t>54A103652233B4220724F71F2DFE6C3550A67B</t>
  </si>
  <si>
    <t>01010554A103652233B4220724F71F2DFE6C3550A67B</t>
  </si>
  <si>
    <t>일반구조용압연강판</t>
  </si>
  <si>
    <t>일반구조용압연강판, 12mm</t>
  </si>
  <si>
    <t>자재 30</t>
  </si>
  <si>
    <t>54DE4383273154ED57E995BBE16A67B0EF3A4A</t>
  </si>
  <si>
    <t>01010554DE4383273154ED57E995BBE16A67B0EF3A4A</t>
  </si>
  <si>
    <t>앵커볼트</t>
  </si>
  <si>
    <t>앵커볼트, M16*500mm</t>
  </si>
  <si>
    <t>자재 73</t>
  </si>
  <si>
    <t>54DE53A8263B1443173FAADF829356482366D5</t>
  </si>
  <si>
    <t>01010554DE53A8263B1443173FAADF829356482366D5</t>
  </si>
  <si>
    <t>앵커 볼트 설치</t>
  </si>
  <si>
    <t>∮16 이하</t>
  </si>
  <si>
    <t>호표 16</t>
  </si>
  <si>
    <t>53F73377263A649CF75486DF62F03A</t>
  </si>
  <si>
    <t>01010553F73377263A649CF75486DF62F03A</t>
  </si>
  <si>
    <t>부대철골 설치</t>
  </si>
  <si>
    <t>호표 17</t>
  </si>
  <si>
    <t>53F733712C31045ED77616D73E261D</t>
  </si>
  <si>
    <t>01010553F733712C31045ED77616D73E261D</t>
  </si>
  <si>
    <t>주각부 무수축 모르타르 충전</t>
  </si>
  <si>
    <t>무수축모르타르, GP600</t>
  </si>
  <si>
    <t>호표 18</t>
  </si>
  <si>
    <t>53F733702332B4FE97EAE3F15BC553</t>
  </si>
  <si>
    <t>01010553F733702332B4FE97EAE3F15BC553</t>
  </si>
  <si>
    <t>트럭크레인(15톤)</t>
  </si>
  <si>
    <t>소규모 - 일 처리능력 10톤</t>
  </si>
  <si>
    <t>일</t>
  </si>
  <si>
    <t>호표 19</t>
  </si>
  <si>
    <t>53F7739329339444278A65DA649297</t>
  </si>
  <si>
    <t>01010553F7739329339444278A65DA649297</t>
  </si>
  <si>
    <t>녹막이페인트 붓칠/철골면</t>
  </si>
  <si>
    <t>철재면, 1회 1종</t>
  </si>
  <si>
    <t>호표 20</t>
  </si>
  <si>
    <t>53F783F72B3614F3378B3BE8DA05E0</t>
  </si>
  <si>
    <t>01010553F783F72B3614F3378B3BE8DA05E0</t>
  </si>
  <si>
    <t>백색 분체도장</t>
  </si>
  <si>
    <t>철재면 2회</t>
  </si>
  <si>
    <t>호표 21</t>
  </si>
  <si>
    <t>53F783E7223AE479575183782E878A</t>
  </si>
  <si>
    <t>01010553F783E7223AE479575183782E878A</t>
  </si>
  <si>
    <t>010106  금  속  공  사</t>
  </si>
  <si>
    <t>010106</t>
  </si>
  <si>
    <t>천장 AL. 루버 제작설치</t>
  </si>
  <si>
    <t>AL ㅁ-20x50 루버 @100</t>
  </si>
  <si>
    <t>호표 22</t>
  </si>
  <si>
    <t>53F7C31C213FF42DA73EE0AEEE41DC</t>
  </si>
  <si>
    <t>01010653F7C31C213FF42DA73EE0AEEE41DC</t>
  </si>
  <si>
    <t>T1.8 STL PLATE 절곡</t>
  </si>
  <si>
    <t>불소수지도장</t>
  </si>
  <si>
    <t>호표 23</t>
  </si>
  <si>
    <t>53F7C31C213FF42DA73EE0AEEE41DF</t>
  </si>
  <si>
    <t>01010653F7C31C213FF42DA73EE0AEEE41DF</t>
  </si>
  <si>
    <t>알미늄바제작설치</t>
  </si>
  <si>
    <t>ㅁ-50x50@1100*800,불소수지,부속철물포함</t>
  </si>
  <si>
    <t>호표 24</t>
  </si>
  <si>
    <t>53F7C31C213FF42DA73EE0AEEE41DE</t>
  </si>
  <si>
    <t>01010653F7C31C213FF42DA73EE0AEEE41DE</t>
  </si>
  <si>
    <t>전시판넬설치</t>
  </si>
  <si>
    <t>1500*1800,T:15자작나무합위투명바니쉬마감</t>
  </si>
  <si>
    <t>호표 25</t>
  </si>
  <si>
    <t>53F7C31C213FF42DA73EE0AEEE42E5</t>
  </si>
  <si>
    <t>01010653F7C31C213FF42DA73EE0AEEE42E5</t>
  </si>
  <si>
    <t>우수받이설치</t>
  </si>
  <si>
    <t>W:300,T1.8 STL PLATE,분체도장</t>
  </si>
  <si>
    <t>호표 26</t>
  </si>
  <si>
    <t>53F7D37A2933F40A372CC4FC1D9302</t>
  </si>
  <si>
    <t>01010653F7D37A2933F40A372CC4FC1D9302</t>
  </si>
  <si>
    <t>T18 MDF 전시 PANEL</t>
  </si>
  <si>
    <t>1450*1800,친환경수성페인트 도장</t>
  </si>
  <si>
    <t>호표 27</t>
  </si>
  <si>
    <t>53F7C31C213FF42DA73EE0AEEE42E6</t>
  </si>
  <si>
    <t>01010653F7C31C213FF42DA73EE0AEEE42E6</t>
  </si>
  <si>
    <t>실내분전함제작설치</t>
  </si>
  <si>
    <t>W:380*L:680*L:1800,백색 분체도장,T1.6 갈바절곡,T1.6 갈바절곡 마감</t>
  </si>
  <si>
    <t>호표 28</t>
  </si>
  <si>
    <t>53F7C31C213FF42DA73EE0AEEE42E7</t>
  </si>
  <si>
    <t>01010653F7C31C213FF42DA73EE0AEEE42E7</t>
  </si>
  <si>
    <t>010107  창호 및 유리공사</t>
  </si>
  <si>
    <t>010107</t>
  </si>
  <si>
    <t>지붕접합강화유리붙임</t>
  </si>
  <si>
    <t>T:10.0,구조용코킹,AL.FRMEㅁ-50x50*2,C-38*50*1.6,포함</t>
  </si>
  <si>
    <t>호표 29</t>
  </si>
  <si>
    <t>53F7A3C62D3204BCD7ECBA5CDFBE63</t>
  </si>
  <si>
    <t>01010753F7A3C62D3204BCD7ECBA5CDFBE63</t>
  </si>
  <si>
    <t>외벽접합강화유리붙임</t>
  </si>
  <si>
    <t>호표 30</t>
  </si>
  <si>
    <t>53F7A3C62D3204BCD7ECBA5CDFBE60</t>
  </si>
  <si>
    <t>01010753F7A3C62D3204BCD7ECBA5CDFBE60</t>
  </si>
  <si>
    <t>SSD01[1.문화예술시설]</t>
  </si>
  <si>
    <t>2.000 x 2.400 = 4.800</t>
  </si>
  <si>
    <t>호표 31</t>
  </si>
  <si>
    <t>53F7A3C52C3A7428A7E301B04A4E7E</t>
  </si>
  <si>
    <t>01010753F7A3C52C3A7428A7E301B04A4E7E</t>
  </si>
  <si>
    <t>전동식 개폐 장치</t>
  </si>
  <si>
    <t>수신기내장형[518]</t>
  </si>
  <si>
    <t>호표 32</t>
  </si>
  <si>
    <t>53F7A3C52C3A7428A7E301B04A4E7D</t>
  </si>
  <si>
    <t>01010753F7A3C52C3A7428A7E301B04A4E7D</t>
  </si>
  <si>
    <t>유리문</t>
  </si>
  <si>
    <t>유리문, 12*1000*2400mm, 손보호, 투명, 강화유리문</t>
  </si>
  <si>
    <t>자재 45</t>
  </si>
  <si>
    <t>54DE43832736D4FCF7B9FBA42249D8E9DF6B8A</t>
  </si>
  <si>
    <t>01010754DE43832736D4FCF7B9FBA42249D8E9DF6B8A</t>
  </si>
  <si>
    <t>플로어힌지</t>
  </si>
  <si>
    <t>플로어힌지, KS4호, 120kg, 강화유리문(K-8400)</t>
  </si>
  <si>
    <t>조</t>
  </si>
  <si>
    <t>자재 75</t>
  </si>
  <si>
    <t>54DE53A8263B1478F7213A3EC841A0ED912C6D</t>
  </si>
  <si>
    <t>01010754DE53A8263B1478F7213A3EC841A0ED912C6D</t>
  </si>
  <si>
    <t>플로어힌지 설치</t>
  </si>
  <si>
    <t>재료비 별도</t>
  </si>
  <si>
    <t>호표 33</t>
  </si>
  <si>
    <t>53F7A3C2273714B0376B4FA183C3B0</t>
  </si>
  <si>
    <t>01010753F7A3C2273714B0376B4FA183C3B0</t>
  </si>
  <si>
    <t>수밀코킹(실리콘)</t>
  </si>
  <si>
    <t>삼각, 10mm, 창호주위</t>
  </si>
  <si>
    <t>호표 34</t>
  </si>
  <si>
    <t>53F7E35929380411F72D518A33EE7E</t>
  </si>
  <si>
    <t>01010753F7E35929380411F72D518A33EE7E</t>
  </si>
  <si>
    <t>수밀코킹(실리콘)(창호주위/내창)</t>
  </si>
  <si>
    <t>삼각, 5mm</t>
  </si>
  <si>
    <t>호표 35</t>
  </si>
  <si>
    <t>53F7E35929380411F72D518A339D79</t>
  </si>
  <si>
    <t>01010753F7E35929380411F72D518A339D79</t>
  </si>
  <si>
    <t>창호주위 모르타르 충전</t>
  </si>
  <si>
    <t>호표 36</t>
  </si>
  <si>
    <t>53F7A3C22731F425E7928DF130B644</t>
  </si>
  <si>
    <t>01010753F7A3C22731F425E7928DF130B644</t>
  </si>
  <si>
    <t>010108  칠    공    사</t>
  </si>
  <si>
    <t>010108</t>
  </si>
  <si>
    <t>바탕만들기+수성페인트 롤러칠</t>
  </si>
  <si>
    <t>외부, 3회 1급, con'c·mortar면</t>
  </si>
  <si>
    <t>호표 37</t>
  </si>
  <si>
    <t>53F783F52839248D577996216E30AB</t>
  </si>
  <si>
    <t>01010853F783F52839248D577996216E30AB</t>
  </si>
  <si>
    <t>바탕만들기+에폭시 코팅</t>
  </si>
  <si>
    <t>롤러칠</t>
  </si>
  <si>
    <t>호표 38</t>
  </si>
  <si>
    <t>53F783FC233854ABB7D77BC9362CE1</t>
  </si>
  <si>
    <t>01010853F783FC233854ABB7D77BC9362CE1</t>
  </si>
  <si>
    <t>010109  조  경  공  사</t>
  </si>
  <si>
    <t>010109</t>
  </si>
  <si>
    <t>보도용 블록 포장</t>
  </si>
  <si>
    <t>투수블럭(인조화강석) T=6~8CM+모래40mm</t>
  </si>
  <si>
    <t>m2</t>
  </si>
  <si>
    <t>호표 39</t>
  </si>
  <si>
    <t>53F793D32E373450E72568EF2F4B7A</t>
  </si>
  <si>
    <t>01010953F793D32E373450E72568EF2F4B7A</t>
  </si>
  <si>
    <t>쇄석 깔기</t>
  </si>
  <si>
    <t>H:200</t>
  </si>
  <si>
    <t>호표 40</t>
  </si>
  <si>
    <t>53D2C3F82930D45C47F4799287A46E</t>
  </si>
  <si>
    <t>01010953D2C3F82930D45C47F4799287A46E</t>
  </si>
  <si>
    <t>보차도경계석(화강석)장비설치.</t>
  </si>
  <si>
    <t>150*150*1000,직선</t>
  </si>
  <si>
    <t>호표 41</t>
  </si>
  <si>
    <t>53F793D32E3734614775376D9B1148</t>
  </si>
  <si>
    <t>01010953F793D32E3734614775376D9B1148</t>
  </si>
  <si>
    <t>010110  철  거  공  사</t>
  </si>
  <si>
    <t>010110</t>
  </si>
  <si>
    <t>콘크리트구조물 헐기(소형장비)</t>
  </si>
  <si>
    <t>전기식, 무근</t>
  </si>
  <si>
    <t>호표 42</t>
  </si>
  <si>
    <t>53F673252630E41C578205AAD904E1</t>
  </si>
  <si>
    <t>01011053F673252630E41C578205AAD904E1</t>
  </si>
  <si>
    <t>010111  골재비및운반비</t>
  </si>
  <si>
    <t>010111</t>
  </si>
  <si>
    <t>모래</t>
  </si>
  <si>
    <t>도착도</t>
  </si>
  <si>
    <t>자재 18</t>
  </si>
  <si>
    <t>54F933042737B48DF70D9A81EC8540B908859B</t>
  </si>
  <si>
    <t>01011154F933042737B48DF70D9A81EC8540B908859B</t>
  </si>
  <si>
    <t>시멘트</t>
  </si>
  <si>
    <t>건재상</t>
  </si>
  <si>
    <t>포</t>
  </si>
  <si>
    <t>자재 40</t>
  </si>
  <si>
    <t>54DE43832730B449F7B0D0E22B42477F05CDE5</t>
  </si>
  <si>
    <t>01011154DE43832730B449F7B0D0E22B42477F05CDE5</t>
  </si>
  <si>
    <t>운반비(트레일러 20ton+크레인 10ton)</t>
  </si>
  <si>
    <t>철근, L:30km</t>
  </si>
  <si>
    <t>산근 6</t>
  </si>
  <si>
    <t>53F623A3223CA4DE47E250CD437B0F</t>
  </si>
  <si>
    <t>01011153F623A3223CA4DE47E250CD437B0F</t>
  </si>
  <si>
    <t>철골, L:30km</t>
  </si>
  <si>
    <t>산근 7</t>
  </si>
  <si>
    <t>53F623A3223CA4DE47E250CF0A5F8C</t>
  </si>
  <si>
    <t>01011153F623A3223CA4DE47E250CF0A5F8C</t>
  </si>
  <si>
    <t>010112  건설폐기물처리비</t>
  </si>
  <si>
    <t>010112</t>
  </si>
  <si>
    <t>5</t>
  </si>
  <si>
    <t>&lt;</t>
  </si>
  <si>
    <t>폐콘크리트</t>
  </si>
  <si>
    <t>이물질이 없는 순수한 폐콘크리트</t>
  </si>
  <si>
    <t>자재 90</t>
  </si>
  <si>
    <t>53F773942B39942B97EFEE120F6CE6</t>
  </si>
  <si>
    <t>01011253F773942B39942B97EFEE120F6CE6</t>
  </si>
  <si>
    <t>건설폐재류 상차비</t>
  </si>
  <si>
    <t>자재 91</t>
  </si>
  <si>
    <t>53F773942B39942B87C6171A9736CE</t>
  </si>
  <si>
    <t>01011253F773942B39942B87C6171A9736CE</t>
  </si>
  <si>
    <t>건설폐재류 운반비</t>
  </si>
  <si>
    <t>24톤 덤프트럭, 30km</t>
  </si>
  <si>
    <t>자재 92</t>
  </si>
  <si>
    <t>53F773942B39942B87C6171A9611D1</t>
  </si>
  <si>
    <t>01011253F773942B39942B87C6171A9611D1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</si>
  <si>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</si>
  <si>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</si>
  <si>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</si>
  <si>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</si>
  <si>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</si>
  <si>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</si>
  <si>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</si>
  <si>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</si>
  <si>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</si>
  <si>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</si>
  <si>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</si>
  <si>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</si>
  <si>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</si>
  <si>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</si>
  <si>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</si>
  <si>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</si>
  <si>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</si>
  <si>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</si>
  <si>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</si>
  <si>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</si>
  <si>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콘테이너형 가설사무소 설치 및 해체  3.0*6.0m, 3개월  개소  공통 2-3-2, 2-2-3.2   ( 호표 1 )</t>
  </si>
  <si>
    <t>공통 2-3-2, 2-2-3.2</t>
  </si>
  <si>
    <t>컨테이너하우스</t>
  </si>
  <si>
    <t>컨테이너하우스, 사무실용, 3.0*6.0*2.6m</t>
  </si>
  <si>
    <t>금액제외</t>
  </si>
  <si>
    <t>54DE43802B3EB4DCA72C2005E15DF250D8B0A0</t>
  </si>
  <si>
    <t>53F773922838C49ED71DB988C1335A54DE43802B3EB4DCA72C2005E15DF250D8B0A0</t>
  </si>
  <si>
    <t>-</t>
  </si>
  <si>
    <t>콘테이너형 가설건축물 설치 및 해체</t>
  </si>
  <si>
    <t>3.0*6.0m</t>
  </si>
  <si>
    <t>53F773922838C49ED7156311049A42</t>
  </si>
  <si>
    <t>53F773922838C49ED71DB988C1335A53F773922838C49ED7156311049A42</t>
  </si>
  <si>
    <t>경비로 적용</t>
  </si>
  <si>
    <t>합계의 100%</t>
  </si>
  <si>
    <t>식</t>
  </si>
  <si>
    <t>52EB33A92F33F4DA37EE4D961247001</t>
  </si>
  <si>
    <t>53F773922838C49ED71DB988C1335A52EB33A92F33F4DA37EE4D961247001</t>
  </si>
  <si>
    <t xml:space="preserve"> [ 합          계 ]</t>
  </si>
  <si>
    <t>가설울타리 설치 및 해체/E.G.I철판  H=3.0, 3개월  M  공통2-4-1.3   ( 호표 2 )</t>
  </si>
  <si>
    <t>공통2-4-1.3</t>
  </si>
  <si>
    <t>조립식 가설울타리 부재</t>
  </si>
  <si>
    <t>EGI철판, 530*3000</t>
  </si>
  <si>
    <t>매</t>
  </si>
  <si>
    <t>54DE4383273884AD7703C258B114765A06D766</t>
  </si>
  <si>
    <t>53F773912E3264376712D4D34F4C2F54DE4383273884AD7703C258B114765A06D766</t>
  </si>
  <si>
    <t>E.G.I철판 손율</t>
  </si>
  <si>
    <t>주재료비의 29%</t>
  </si>
  <si>
    <t>53F773912E3264376712D4D34F4C2F52EB33A92F33F4DA37EE4D961242004</t>
  </si>
  <si>
    <t>강관비계</t>
  </si>
  <si>
    <t>강관비계, 비계파이프, 48.6*2.3mm</t>
  </si>
  <si>
    <t>54DE4383273884AD474E7438652AE2B4553438</t>
  </si>
  <si>
    <t>53F773912E3264376712D4D34F4C2F54DE4383273884AD474E7438652AE2B4553438</t>
  </si>
  <si>
    <t>강관비계 손율</t>
  </si>
  <si>
    <t>주재료비의 6%</t>
  </si>
  <si>
    <t>52EB33A92F33F4DA37EE4D961244002</t>
  </si>
  <si>
    <t>53F773912E3264376712D4D34F4C2F52EB33A92F33F4DA37EE4D961244002</t>
  </si>
  <si>
    <t>강관비계 부속철물</t>
  </si>
  <si>
    <t>클램프 고정, 자동</t>
  </si>
  <si>
    <t>54DE4383273884AD474E7438652AE2B4542C27</t>
  </si>
  <si>
    <t>53F773912E3264376712D4D34F4C2F54DE4383273884AD474E7438652AE2B4542C27</t>
  </si>
  <si>
    <t>이음철물, 연결핀</t>
  </si>
  <si>
    <t>54DE4383273884AD474E7438652AE2B4542C20</t>
  </si>
  <si>
    <t>53F773912E3264376712D4D34F4C2F54DE4383273884AD474E7438652AE2B4542C20</t>
  </si>
  <si>
    <t>볼트/넛트</t>
  </si>
  <si>
    <t>54DE4383273884AD7703C258B114765A06A349</t>
  </si>
  <si>
    <t>53F773912E3264376712D4D34F4C2F54DE4383273884AD7703C258B114765A06A349</t>
  </si>
  <si>
    <t>조임/이음철물 손율</t>
  </si>
  <si>
    <t>주재료비의 12%</t>
  </si>
  <si>
    <t>52EB33A92F33F4DA37EE4D961245003</t>
  </si>
  <si>
    <t>53F773912E3264376712D4D34F4C2F52EB33A92F33F4DA37EE4D961245003</t>
  </si>
  <si>
    <t>가설울타리 및 가설방음벽 강관지주</t>
  </si>
  <si>
    <t>지주높이 3.5m 이하</t>
  </si>
  <si>
    <t>호표 45</t>
  </si>
  <si>
    <t>53F773912E3264376712D4A262533E</t>
  </si>
  <si>
    <t>53F773912E3264376712D4D34F4C2F53F773912E3264376712D4A262533E</t>
  </si>
  <si>
    <t>가설울타리 및 가설방음벽 가설울타리판</t>
  </si>
  <si>
    <t>설치높이 3m 이하</t>
  </si>
  <si>
    <t>호표 46</t>
  </si>
  <si>
    <t>53F773912E3264376712D4A266CEC5</t>
  </si>
  <si>
    <t>53F773912E3264376712D4D34F4C2F53F773912E3264376712D4A266CEC5</t>
  </si>
  <si>
    <t>수평 규준틀  평  개소  공통 2-5-4, 2-2-7   ( 호표 3 )</t>
  </si>
  <si>
    <t>공통 2-5-4, 2-2-7</t>
  </si>
  <si>
    <t>각재</t>
  </si>
  <si>
    <t>각재, 외송</t>
  </si>
  <si>
    <t>자재 35</t>
  </si>
  <si>
    <t>54DE4383273154FF8711B3E2CFDD169B267208</t>
  </si>
  <si>
    <t>53F773912E30B46A17DC49A5CEB37A54DE4383273154FF8711B3E2CFDD169B267208</t>
  </si>
  <si>
    <t>건축목공</t>
  </si>
  <si>
    <t>일반공사 직종</t>
  </si>
  <si>
    <t>인</t>
  </si>
  <si>
    <t>노임 13</t>
  </si>
  <si>
    <t>5324E3CA2E37446ED7F79F1313C0345D1C3C40</t>
  </si>
  <si>
    <t>53F773912E30B46A17DC49A5CEB37A5324E3CA2E37446ED7F79F1313C0345D1C3C40</t>
  </si>
  <si>
    <t>보통인부</t>
  </si>
  <si>
    <t>노임 1</t>
  </si>
  <si>
    <t>5324E3CA2E37446ED7F79F1313C0345D1C3E73</t>
  </si>
  <si>
    <t>53F773912E30B46A17DC49A5CEB37A5324E3CA2E37446ED7F79F1313C0345D1C3E73</t>
  </si>
  <si>
    <t>수평 규준틀  귀  개소  공통 2-5-4, 2-2-7   ( 호표 4 )</t>
  </si>
  <si>
    <t>53F773912E30B46A17DC49A6D5A53154DE4383273154FF8711B3E2CFDD169B267208</t>
  </si>
  <si>
    <t>53F773912E30B46A17DC49A6D5A5315324E3CA2E37446ED7F79F1313C0345D1C3C40</t>
  </si>
  <si>
    <t>53F773912E30B46A17DC49A6D5A5315324E3CA2E37446ED7F79F1313C0345D1C3E73</t>
  </si>
  <si>
    <t>강관 조립말비계(이동식)설치 및 해체  높이 2m, 3개월  대  공통 2-7-4, 2-2-5   ( 호표 5 )</t>
  </si>
  <si>
    <t>공통 2-7-4, 2-2-5</t>
  </si>
  <si>
    <t>비계안정장치</t>
  </si>
  <si>
    <t>비계안정장치, 비계기본틀, 기둥, 1.2*1.7m</t>
  </si>
  <si>
    <t>자재 51</t>
  </si>
  <si>
    <t>54DE4383273884AD7703C636D68A0A8393410C</t>
  </si>
  <si>
    <t>53F773912E30B46A07324FFE1FFB5154DE4383273884AD7703C636D68A0A8393410C</t>
  </si>
  <si>
    <t>비계안정장치, 가새, 1.2*1.9m</t>
  </si>
  <si>
    <t>자재 52</t>
  </si>
  <si>
    <t>54DE4383273884AD7703C636D68A0A83934102</t>
  </si>
  <si>
    <t>53F773912E30B46A07324FFE1FFB5154DE4383273884AD7703C636D68A0A83934102</t>
  </si>
  <si>
    <t>비계안정장치, 수평띠장, 1829mm</t>
  </si>
  <si>
    <t>자재 53</t>
  </si>
  <si>
    <t>54DE4383273884AD7703C636D68A0A83934EC0</t>
  </si>
  <si>
    <t>53F773912E30B46A07324FFE1FFB5154DE4383273884AD7703C636D68A0A83934EC0</t>
  </si>
  <si>
    <t>비계안정장치, 손잡이기둥</t>
  </si>
  <si>
    <t>자재 56</t>
  </si>
  <si>
    <t>54DE4383273884AD7703C636D68A0A83934EC7</t>
  </si>
  <si>
    <t>53F773912E30B46A07324FFE1FFB5154DE4383273884AD7703C636D68A0A83934EC7</t>
  </si>
  <si>
    <t>비계안정장치, 손잡이, 1229mm</t>
  </si>
  <si>
    <t>자재 54</t>
  </si>
  <si>
    <t>54DE4383273884AD7703C636D68A0A83934EC1</t>
  </si>
  <si>
    <t>53F773912E30B46A07324FFE1FFB5154DE4383273884AD7703C636D68A0A83934EC1</t>
  </si>
  <si>
    <t>비계안정장치, 손잡이, 1829mm</t>
  </si>
  <si>
    <t>자재 55</t>
  </si>
  <si>
    <t>54DE4383273884AD7703C636D68A0A83934EC6</t>
  </si>
  <si>
    <t>53F773912E30B46A07324FFE1FFB5154DE4383273884AD7703C636D68A0A83934EC6</t>
  </si>
  <si>
    <t>비계안정장치, 바퀴</t>
  </si>
  <si>
    <t>자재 57</t>
  </si>
  <si>
    <t>54DE4383273884AD7703C636D68A0A83934EC4</t>
  </si>
  <si>
    <t>53F773912E30B46A07324FFE1FFB5154DE4383273884AD7703C636D68A0A83934EC4</t>
  </si>
  <si>
    <t>비계안정장치, 쟈키</t>
  </si>
  <si>
    <t>자재 58</t>
  </si>
  <si>
    <t>54DE4383273884AD7703C636D68A0A83934EC5</t>
  </si>
  <si>
    <t>53F773912E30B46A07324FFE1FFB5154DE4383273884AD7703C636D68A0A83934EC5</t>
  </si>
  <si>
    <t>비계안정장치, 발판, 40*200*2000</t>
  </si>
  <si>
    <t>장</t>
  </si>
  <si>
    <t>자재 59</t>
  </si>
  <si>
    <t>54DE4383273884AD7703C636D4DE43ED6DA7D8</t>
  </si>
  <si>
    <t>53F773912E30B46A07324FFE1FFB5154DE4383273884AD7703C636D4DE43ED6DA7D8</t>
  </si>
  <si>
    <t>높이 2m, 노무비</t>
  </si>
  <si>
    <t>호표 48</t>
  </si>
  <si>
    <t>53F773912E30B46A07324FFF26ED28</t>
  </si>
  <si>
    <t>53F773912E30B46A07324FFE1FFB5153F773912E30B46A07324FFF26ED28</t>
  </si>
  <si>
    <t>시스템비계 설치, 해체(외부)  10m이하, 3개월(발판2열)  M2  공통2-7-2/충남교육청   ( 호표 6 )</t>
  </si>
  <si>
    <t>공통2-7-2/충남교육청</t>
  </si>
  <si>
    <t>시스템비계-수직재</t>
  </si>
  <si>
    <t>S-38(3800mm)</t>
  </si>
  <si>
    <t>본</t>
  </si>
  <si>
    <t>54DE4383273884AD97303BC66DA5C75225B4F6</t>
  </si>
  <si>
    <t>53F773912E30B46A073624278B16D754DE4383273884AD97303BC66DA5C75225B4F6</t>
  </si>
  <si>
    <t>시스템비계-대각재</t>
  </si>
  <si>
    <t>B-1918(2484mm)</t>
  </si>
  <si>
    <t>54DE4383273884AD97303BC66DA5C75225B4F5</t>
  </si>
  <si>
    <t>53F773912E30B46A073624278B16D754DE4383273884AD97303BC66DA5C75225B4F5</t>
  </si>
  <si>
    <t>시스템비계-수평재</t>
  </si>
  <si>
    <t>L-12(1200mm)</t>
  </si>
  <si>
    <t>54DE4383273884AD97303BC66DA5C75225B4F4</t>
  </si>
  <si>
    <t>53F773912E30B46A073624278B16D754DE4383273884AD97303BC66DA5C75225B4F4</t>
  </si>
  <si>
    <t>L-18(1829MM)</t>
  </si>
  <si>
    <t>54DE4383273884AD97303BC66DA5C75225B4F3</t>
  </si>
  <si>
    <t>53F773912E30B46A073624278B16D754DE4383273884AD97303BC66DA5C75225B4F3</t>
  </si>
  <si>
    <t>시스템비계-난간대</t>
  </si>
  <si>
    <t>HL-12(1200mm)</t>
  </si>
  <si>
    <t>54DE4383273884AD97303BC66DA5C75225B4F2</t>
  </si>
  <si>
    <t>53F773912E30B46A073624278B16D754DE4383273884AD97303BC66DA5C75225B4F2</t>
  </si>
  <si>
    <t>HL-18(1829mm)</t>
  </si>
  <si>
    <t>54DE4383273884AD97303BC66DA5C75225B4F1</t>
  </si>
  <si>
    <t>53F773912E30B46A073624278B16D754DE4383273884AD97303BC66DA5C75225B4F1</t>
  </si>
  <si>
    <t>강관손율</t>
  </si>
  <si>
    <t>53F773912E30B46A073624278B16D752EB33A92F33F4DA37EE4D961247001</t>
  </si>
  <si>
    <t>시스템비계-받침철물(쟈키베이스)</t>
  </si>
  <si>
    <t>￠34*600mm</t>
  </si>
  <si>
    <t>54DE4383273884AD97303BC66DA5C75225B4F0</t>
  </si>
  <si>
    <t>53F773912E30B46A073624278B16D754DE4383273884AD97303BC66DA5C75225B4F0</t>
  </si>
  <si>
    <t>안전발판</t>
  </si>
  <si>
    <t>500*1829mm</t>
  </si>
  <si>
    <t>54DE4383273884AD97303BC66DA5C75225B4FE</t>
  </si>
  <si>
    <t>53F773912E30B46A073624278B16D754DE4383273884AD97303BC66DA5C75225B4FE</t>
  </si>
  <si>
    <t>받침철물손료</t>
  </si>
  <si>
    <t>주재료비의 9%</t>
  </si>
  <si>
    <t>53F773912E30B46A073624278B16D752EB33A92F33F4DA37EE4D961242004</t>
  </si>
  <si>
    <t>앙카용철물</t>
  </si>
  <si>
    <t>54DE4383273884AD97303BC66DA5C75225B4FF</t>
  </si>
  <si>
    <t>53F773912E30B46A073624278B16D754DE4383273884AD97303BC66DA5C75225B4FF</t>
  </si>
  <si>
    <t>철물손율</t>
  </si>
  <si>
    <t>주재료비의 100%</t>
  </si>
  <si>
    <t>53F773912E30B46A073624278B16D752EB33A92F33F4DA37EE4D961245003</t>
  </si>
  <si>
    <t>시스템비계 설치 및 해체</t>
  </si>
  <si>
    <t>10m 이하</t>
  </si>
  <si>
    <t>호표 49</t>
  </si>
  <si>
    <t>53F773912E30B46A07309F54844416</t>
  </si>
  <si>
    <t>53F773912E30B46A073624278B16D753F773912E30B46A07309F54844416</t>
  </si>
  <si>
    <t>구조부 먹매김  일반  M2  건축 4-1-1   ( 호표 7 )</t>
  </si>
  <si>
    <t>건축 4-1-1</t>
  </si>
  <si>
    <t>53F773942B3AB4EC57127C5810EC785324E3CA2E37446ED7F79F1313C0345D1C3C40</t>
  </si>
  <si>
    <t>건축물보양 - 콘크리트  살수  M2  공통 2-9-1   ( 호표 8 )</t>
  </si>
  <si>
    <t>공통 2-9-1</t>
  </si>
  <si>
    <t>53F773942B3AB4EC673901019BD6525324E3CA2E37446ED7F79F1313C0345D1C3E73</t>
  </si>
  <si>
    <t>건축물 현장정리  목조, 철골조, 조적조  M2  공통 2-11-2   ( 호표 9 )</t>
  </si>
  <si>
    <t>공통 2-11-2</t>
  </si>
  <si>
    <t>53F773942B39941927C1F26EBD68E55324E3CA2E37446ED7F79F1313C0345D1C3E73</t>
  </si>
  <si>
    <t>기초 지정  잡석지정  M3  공통 3-2-4   ( 호표 10 )</t>
  </si>
  <si>
    <t>공통 3-2-4</t>
  </si>
  <si>
    <t>53D2C3F82930D45C47F4799287AB9D5324E3CA2E37446ED7F79F1313C0345D1C3E73</t>
  </si>
  <si>
    <t>굴삭기(무한궤도)</t>
  </si>
  <si>
    <t>0.2㎥</t>
  </si>
  <si>
    <t>HR</t>
  </si>
  <si>
    <t>호표 47</t>
  </si>
  <si>
    <t>54E8B30C253414ACD7461254B23DC210AF454F09</t>
  </si>
  <si>
    <t>53D2C3F82930D45C47F4799287AB9D54E8B30C253414ACD7461254B23DC210AF454F09</t>
  </si>
  <si>
    <t>진동롤러(핸드가이드식)</t>
  </si>
  <si>
    <t>0.7ton</t>
  </si>
  <si>
    <t>호표 54</t>
  </si>
  <si>
    <t>54E8B30C253414BD575FF17A95E0EE798A2C6ED6</t>
  </si>
  <si>
    <t>53D2C3F82930D45C47F4799287AB9D54E8B30C253414BD575FF17A95E0EE798A2C6ED6</t>
  </si>
  <si>
    <t>철근 현장가공 및 현장조립  Type-Ⅰ  TON  공통 6-2-2, 3   ( 호표 11 )</t>
  </si>
  <si>
    <t>공통 6-2-2, 3</t>
  </si>
  <si>
    <t>철근 현장가공</t>
  </si>
  <si>
    <t>호표 56</t>
  </si>
  <si>
    <t>53F7230C213664262705BBF8A3E389</t>
  </si>
  <si>
    <t>53F7230C213664262705BBF8A2DC9753F7230C213664262705BBF8A3E389</t>
  </si>
  <si>
    <t>철근 현장조립</t>
  </si>
  <si>
    <t>호표 57</t>
  </si>
  <si>
    <t>53F7230C213664262705BBF8A3E035</t>
  </si>
  <si>
    <t>53F7230C213664262705BBF8A2DC9753F7230C213664262705BBF8A3E035</t>
  </si>
  <si>
    <t>합판거푸집 설치 및 해체  보통 4회, 수직고 7m까지  M2  공통 6-3-1   ( 호표 12 )</t>
  </si>
  <si>
    <t>공통 6-3-1</t>
  </si>
  <si>
    <t>합판거푸집 - 자재비</t>
  </si>
  <si>
    <t>4회</t>
  </si>
  <si>
    <t>호표 58</t>
  </si>
  <si>
    <t>53F7230F2E38D42D171559D86F4979</t>
  </si>
  <si>
    <t>53F7230F2E38D42D1714B375B0A29153F7230F2E38D42D171559D86F4979</t>
  </si>
  <si>
    <t>합판거푸집 - 인력투입</t>
  </si>
  <si>
    <t>보통, 수직고 7m까지</t>
  </si>
  <si>
    <t>호표 59</t>
  </si>
  <si>
    <t>53F7230F2E38D42D1715583126FC90</t>
  </si>
  <si>
    <t>53F7230F2E38D42D1714B375B0A29153F7230F2E38D42D1715583126FC90</t>
  </si>
  <si>
    <t>콘크리트면 정리  3.6m 이하  M2  건축 9-2-1   ( 호표 13 )</t>
  </si>
  <si>
    <t>건축 9-2-1</t>
  </si>
  <si>
    <t>견출공</t>
  </si>
  <si>
    <t>노임 12</t>
  </si>
  <si>
    <t>5324E3CA2E37446ED7F79F1313C0345D1C3C41</t>
  </si>
  <si>
    <t>53F713262E31349737D0EFD476E6675324E3CA2E37446ED7F79F1313C0345D1C3C41</t>
  </si>
  <si>
    <t>공구손료</t>
  </si>
  <si>
    <t>인력품의 3%</t>
  </si>
  <si>
    <t>53F713262E31349737D0EFD476E66752EB33A92F33F4DA37EE4D961247001</t>
  </si>
  <si>
    <t>표면 마무리  기계마감  M2  건축 9-1-4   ( 호표 14 )</t>
  </si>
  <si>
    <t>건축 9-1-4</t>
  </si>
  <si>
    <t>미장공</t>
  </si>
  <si>
    <t>노임 16</t>
  </si>
  <si>
    <t>5324E3CA2E37446ED7F79F1313C0345D1C3C44</t>
  </si>
  <si>
    <t>53F713262E37443E670B479D7669655324E3CA2E37446ED7F79F1313C0345D1C3C44</t>
  </si>
  <si>
    <t>인력품의 9%</t>
  </si>
  <si>
    <t>53F713262E37443E670B479D76696552EB33A92F33F4DA37EE4D961247001</t>
  </si>
  <si>
    <t>실외기 콘크리트 패드  600*1200*H:2000  EA     ( 호표 15 )</t>
  </si>
  <si>
    <t>53F7231C2A33A437E74CB2D9DD69DF54DE43832730B449C7FC2F52C0B311DF86F088</t>
  </si>
  <si>
    <t>53F7231C2A33A437E74CB2D9DD69DF53F723082B390446D7611CE4927634</t>
  </si>
  <si>
    <t>와이어메시 바닥깔기</t>
  </si>
  <si>
    <t>#8-150*150</t>
  </si>
  <si>
    <t>호표 60</t>
  </si>
  <si>
    <t>53F7C3152E3B64002740D5CA60C5E1</t>
  </si>
  <si>
    <t>53F7231C2A33A437E74CB2D9DD69DF53F7C3152E3B64002740D5CA60C5E1</t>
  </si>
  <si>
    <t>53F7231C2A33A437E74CB2D9DD69DF53F7230F2E38D42D1714B375B0A291</t>
  </si>
  <si>
    <t>53F7231C2A33A437E74CB2D9DD69DF53F713262E31349737D0EFD476E667</t>
  </si>
  <si>
    <t>앵커 볼트 설치  ∮16 이하  개  건축 1-2-6   ( 호표 16 )</t>
  </si>
  <si>
    <t>건축 1-2-6</t>
  </si>
  <si>
    <t>철골공</t>
  </si>
  <si>
    <t>노임 7</t>
  </si>
  <si>
    <t>5324E3CA2E37446ED7F79F1313C0345D1C3F19</t>
  </si>
  <si>
    <t>53F73377263A649CF75486DF62F03A5324E3CA2E37446ED7F79F1313C0345D1C3F19</t>
  </si>
  <si>
    <t>특별인부</t>
  </si>
  <si>
    <t>노임 2</t>
  </si>
  <si>
    <t>5324E3CA2E37446ED7F79F1313C0345D1C3E72</t>
  </si>
  <si>
    <t>53F73377263A649CF75486DF62F03A5324E3CA2E37446ED7F79F1313C0345D1C3E72</t>
  </si>
  <si>
    <t>인력품의 2%</t>
  </si>
  <si>
    <t>53F73377263A649CF75486DF62F03A52EB33A92F33F4DA37EE4D961247001</t>
  </si>
  <si>
    <t>부대철골 설치    TON  건축 1-4-1   ( 호표 17 )</t>
  </si>
  <si>
    <t>건축 1-4-1</t>
  </si>
  <si>
    <t>53F733712C31045ED77616D73E261D5324E3CA2E37446ED7F79F1313C0345D1C3F19</t>
  </si>
  <si>
    <t>53F733712C31045ED77616D73E261D5324E3CA2E37446ED7F79F1313C0345D1C3E72</t>
  </si>
  <si>
    <t>크레인(타이어)</t>
  </si>
  <si>
    <t>50ton</t>
  </si>
  <si>
    <t>호표 62</t>
  </si>
  <si>
    <t>54E8B30C25341480071A84F7FBD30EF32B10595E</t>
  </si>
  <si>
    <t>53F733712C31045ED77616D73E261D54E8B30C25341480071A84F7FBD30EF32B10595E</t>
  </si>
  <si>
    <t>주각부 무수축 모르타르 충전  무수축모르타르, GP600  M3  건축 9-3-3   ( 호표 18 )</t>
  </si>
  <si>
    <t>건축 9-3-3</t>
  </si>
  <si>
    <t>무수축모르타르</t>
  </si>
  <si>
    <t>GP600</t>
  </si>
  <si>
    <t>kg</t>
  </si>
  <si>
    <t>자재 36</t>
  </si>
  <si>
    <t>54DE43832730B449C7FC2E4EA25A7A438659D2</t>
  </si>
  <si>
    <t>53F733702332B4FE97EAE3F15BC55354DE43832730B449C7FC2E4EA25A7A438659D2</t>
  </si>
  <si>
    <t>트럭크레인(15톤)  소규모 - 일 처리능력 10톤  일  건축 7-2-2   ( 호표 19 )</t>
  </si>
  <si>
    <t>건축 7-2-2</t>
  </si>
  <si>
    <t>15ton</t>
  </si>
  <si>
    <t>호표 63</t>
  </si>
  <si>
    <t>54E8B30C25341480071A84F7FBD7ECD6842214C4</t>
  </si>
  <si>
    <t>53F7739329339444278A65DA64929754E8B30C25341480071A84F7FBD7ECD6842214C4</t>
  </si>
  <si>
    <t>녹막이페인트 붓칠/철골면  철재면, 1회 1종  M2     ( 호표 20 )</t>
  </si>
  <si>
    <t>녹막이 페인트칠</t>
  </si>
  <si>
    <t>철재면 1회 노무비</t>
  </si>
  <si>
    <t>호표 64</t>
  </si>
  <si>
    <t>53F783F72B3614F3378A1211962F31</t>
  </si>
  <si>
    <t>53F783F72B3614F3378B3BE8DA05E053F783F72B3614F3378A1211962F31</t>
  </si>
  <si>
    <t>녹막이 페인트칠 재료비(20년 품셈기준)</t>
  </si>
  <si>
    <t>철재면, 1회, 1종</t>
  </si>
  <si>
    <t>호표 65</t>
  </si>
  <si>
    <t>53F783F72B3614F3378A133798FEB1</t>
  </si>
  <si>
    <t>53F783F72B3614F3378B3BE8DA05E053F783F72B3614F3378A133798FEB1</t>
  </si>
  <si>
    <t>백색 분체도장  철재면 2회  M2     ( 호표 21 )</t>
  </si>
  <si>
    <t>분체도장</t>
  </si>
  <si>
    <t>철재면</t>
  </si>
  <si>
    <t>호표 66</t>
  </si>
  <si>
    <t>53F783F52839248D577E10274E666B</t>
  </si>
  <si>
    <t>53F783E7223AE479575183782E878A53F783F52839248D577E10274E666B</t>
  </si>
  <si>
    <t>천장 AL. 루버 제작설치  AL ㅁ-20x50 루버 @100  M     ( 호표 22 )</t>
  </si>
  <si>
    <t>알루미늄합금판</t>
  </si>
  <si>
    <t>알루미늄합금판, A1050, 2.0mm</t>
  </si>
  <si>
    <t>자재 29</t>
  </si>
  <si>
    <t>54DE4383273154ED57E993890B5D88AA4E8C8D</t>
  </si>
  <si>
    <t>53F7C31C213FF42DA73EE0AEEE41DC54DE4383273154ED57E993890B5D88AA4E8C8D</t>
  </si>
  <si>
    <t>잡철물 제작 및 설치</t>
  </si>
  <si>
    <t>제품 설치, 경량철재</t>
  </si>
  <si>
    <t>호표 67</t>
  </si>
  <si>
    <t>53F7C31C213A740C179E6B0D5D333B</t>
  </si>
  <si>
    <t>53F7C31C213FF42DA73EE0AEEE41DC53F7C31C213A740C179E6B0D5D333B</t>
  </si>
  <si>
    <t>53F7C31C213FF42DA73EE0AEEE41DC53F783F52839248D577E10274E666B</t>
  </si>
  <si>
    <t>T1.8 STL PLATE 절곡  불소수지도장  M2     ( 호표 23 )</t>
  </si>
  <si>
    <t>합금화용융아연도금강판</t>
  </si>
  <si>
    <t>합금화용융아연도금강판, 갈바륨, 1.80mm</t>
  </si>
  <si>
    <t>자재 33</t>
  </si>
  <si>
    <t>54DE4383273154ED57E995BBE1617451CF74CB</t>
  </si>
  <si>
    <t>53F7C31C213FF42DA73EE0AEEE41DF54DE4383273154ED57E995BBE1617451CF74CB</t>
  </si>
  <si>
    <t>규격철물 설치, 일반철재</t>
  </si>
  <si>
    <t>호표 68</t>
  </si>
  <si>
    <t>53F7C31C2139649EF7FD39EA5944AE</t>
  </si>
  <si>
    <t>53F7C31C213FF42DA73EE0AEEE41DF53F7C31C2139649EF7FD39EA5944AE</t>
  </si>
  <si>
    <t>철강설</t>
  </si>
  <si>
    <t>철강설, 고철, 작업설부산물</t>
  </si>
  <si>
    <t>자재 23</t>
  </si>
  <si>
    <t>54F93304273F84E1770169E798E09851122E05</t>
  </si>
  <si>
    <t>53F7C31C213FF42DA73EE0AEEE41DF54F93304273F84E1770169E798E09851122E05</t>
  </si>
  <si>
    <t>53F7C31C213FF42DA73EE0AEEE41DF53F783F52839248D577E10274E666B</t>
  </si>
  <si>
    <t>알미늄바제작설치  ㅁ-50x50@1100*800,불소수지,부속철물포함  M2     ( 호표 24 )</t>
  </si>
  <si>
    <t>알미늄바</t>
  </si>
  <si>
    <t>ㅁ-50x50@1100*800,불소수지,</t>
  </si>
  <si>
    <t>호표 69</t>
  </si>
  <si>
    <t>53F7C31C213FF42DA73EE0AEEE4032</t>
  </si>
  <si>
    <t>53F7C31C213FF42DA73EE0AEEE41DE53F7C31C213FF42DA73EE0AEEE4032</t>
  </si>
  <si>
    <t>전시판넬설치  1500*1800,T:15자작나무합위투명바니쉬마감  EA     ( 호표 25 )</t>
  </si>
  <si>
    <t>벽체틀 설치</t>
  </si>
  <si>
    <t>30*30, @450*600</t>
  </si>
  <si>
    <t>호표 70</t>
  </si>
  <si>
    <t>53F7F3442B33A48927E017A17C02F4</t>
  </si>
  <si>
    <t>53F7C31C213FF42DA73EE0AEEE42E553F7F3442B33A48927E017A17C02F4</t>
  </si>
  <si>
    <t>내수합판</t>
  </si>
  <si>
    <t>내수합판, 1급, 12*910*1820mm</t>
  </si>
  <si>
    <t>자재 19</t>
  </si>
  <si>
    <t>54F933042734E462777B49CAE118A0FF754890</t>
  </si>
  <si>
    <t>53F7C31C213FF42DA73EE0AEEE42E554F933042734E462777B49CAE118A0FF754890</t>
  </si>
  <si>
    <t>자작나무합판</t>
  </si>
  <si>
    <t>T:15</t>
  </si>
  <si>
    <t>자재 22</t>
  </si>
  <si>
    <t>54F933042734E462777B4BF7D49F9F9432B2E6</t>
  </si>
  <si>
    <t>53F7C31C213FF42DA73EE0AEEE42E554F933042734E462777B4BF7D49F9F9432B2E6</t>
  </si>
  <si>
    <t>벽체합판 설치</t>
  </si>
  <si>
    <t>합판 별도</t>
  </si>
  <si>
    <t>호표 71</t>
  </si>
  <si>
    <t>53F793DE2F34246F971FC0F6C536E1</t>
  </si>
  <si>
    <t>53F7C31C213FF42DA73EE0AEEE42E553F793DE2F34246F971FC0F6C536E1</t>
  </si>
  <si>
    <t>우수받이설치  W:300,T1.8 STL PLATE,분체도장  M     ( 호표 26 )</t>
  </si>
  <si>
    <t>53F7D37A2933F40A372CC4FC1D930253F7C31C213FF42DA73EE0AEEE41DF</t>
  </si>
  <si>
    <t>T18 MDF 전시 PANEL  1450*1800,친환경수성페인트 도장  EA     ( 호표 27 )</t>
  </si>
  <si>
    <t>MDF 설치</t>
  </si>
  <si>
    <t>T:18</t>
  </si>
  <si>
    <t>호표 73</t>
  </si>
  <si>
    <t>53F793DE2F315421D775892A12F178</t>
  </si>
  <si>
    <t>53F7C31C213FF42DA73EE0AEEE42E653F793DE2F315421D775892A12F178</t>
  </si>
  <si>
    <t>바탕만들기+수성페인트 롤러칠(재료비 미포함)</t>
  </si>
  <si>
    <t>내부 3회, G.B.면 줄퍼티, 친환경</t>
  </si>
  <si>
    <t>호표 74</t>
  </si>
  <si>
    <t>53F783F52839248D57753FAD545ABE</t>
  </si>
  <si>
    <t>53F7C31C213FF42DA73EE0AEEE42E653F783F52839248D57753FAD545ABE</t>
  </si>
  <si>
    <t>53F7C31C213FF42DA73EE0AEEE42E653F783F52839248D577E10274E666B</t>
  </si>
  <si>
    <t>2.0t &lt;갈바륨 G.L&gt;</t>
  </si>
  <si>
    <t>호표 75</t>
  </si>
  <si>
    <t>53F7C31C213FF45AE79EC684E0924C</t>
  </si>
  <si>
    <t>53F7C31C213FF42DA73EE0AEEE42E653F7C31C213FF45AE79EC684E0924C</t>
  </si>
  <si>
    <t>실내분전함제작설치  W:380*L:680*L:1800,백색 분체도장,T1.6 갈바절곡,T1.6 갈바절곡 마감  EA     ( 호표 28 )</t>
  </si>
  <si>
    <t>칼라강판</t>
  </si>
  <si>
    <t>1.6t &lt;불소/일면&gt;</t>
  </si>
  <si>
    <t>호표 80</t>
  </si>
  <si>
    <t>53F7C31C213FF45AE79EC684E0909E</t>
  </si>
  <si>
    <t>53F7C31C213FF42DA73EE0AEEE42E753F7C31C213FF45AE79EC684E0909E</t>
  </si>
  <si>
    <t>ㅁ-40*40*1.4t</t>
  </si>
  <si>
    <t>호표 81</t>
  </si>
  <si>
    <t>53F7C31C213DC4211753803318372A</t>
  </si>
  <si>
    <t>53F7C31C213FF42DA73EE0AEEE42E753F7C31C213DC4211753803318372A</t>
  </si>
  <si>
    <t>잡재료</t>
  </si>
  <si>
    <t>주재료비의 5%</t>
  </si>
  <si>
    <t>53F7C31C213FF42DA73EE0AEEE42E752EB33A92F33F4DA37EE4D961247001</t>
  </si>
  <si>
    <t>지붕접합강화유리붙임  T:10.0,구조용코킹,AL.FRMEㅁ-50x50*2,C-38*50*1.6,포함  M2     ( 호표 29 )</t>
  </si>
  <si>
    <t>강화유리</t>
  </si>
  <si>
    <t>강화유리, 투명, 10mm</t>
  </si>
  <si>
    <t>자재 47</t>
  </si>
  <si>
    <t>54DE43832736D4FCD78BF9FE6F396D99E20FC7</t>
  </si>
  <si>
    <t>53F7A3C62D3204BCD7ECBA5CDFBE6354DE43832736D4FCD78BF9FE6F396D99E20FC7</t>
  </si>
  <si>
    <t>비산방지안전필름 - SH4CLARL</t>
  </si>
  <si>
    <t>4mil 두께 투명 비산방지 안전필름</t>
  </si>
  <si>
    <t>자재 43</t>
  </si>
  <si>
    <t>54DE43832735346D675C87BF20537778DBF757</t>
  </si>
  <si>
    <t>53F7A3C62D3204BCD7ECBA5CDFBE6354DE43832735346D675C87BF20537778DBF757</t>
  </si>
  <si>
    <t>창호유리설치 / 판유리</t>
  </si>
  <si>
    <t>유리두께 12mm 이하</t>
  </si>
  <si>
    <t>호표 83</t>
  </si>
  <si>
    <t>53F7A3C3213DF4E417CD635FF6633E</t>
  </si>
  <si>
    <t>53F7A3C62D3204BCD7ECBA5CDFBE6353F7A3C3213DF4E417CD635FF6633E</t>
  </si>
  <si>
    <t>구조용 코킹</t>
  </si>
  <si>
    <t>5*16, 실리콘</t>
  </si>
  <si>
    <t>호표 84</t>
  </si>
  <si>
    <t>53F7E359293924E4C7D031C8900459</t>
  </si>
  <si>
    <t>53F7A3C62D3204BCD7ECBA5CDFBE6353F7E359293924E4C7D031C8900459</t>
  </si>
  <si>
    <t>커튼월보강틀</t>
  </si>
  <si>
    <t>ㅁ-38*50*1.6</t>
  </si>
  <si>
    <t>호표 85</t>
  </si>
  <si>
    <t>53F7C31C213FF45AE79EC684E0924D</t>
  </si>
  <si>
    <t>53F7A3C62D3204BCD7ECBA5CDFBE6353F7C31C213FF45AE79EC684E0924D</t>
  </si>
  <si>
    <t>AL. FRME</t>
  </si>
  <si>
    <t>ㅁ-50*50*2</t>
  </si>
  <si>
    <t>호표 86</t>
  </si>
  <si>
    <t>53F7C31C213FF45AE79EC684E0936A</t>
  </si>
  <si>
    <t>53F7A3C62D3204BCD7ECBA5CDFBE6353F7C31C213FF45AE79EC684E0936A</t>
  </si>
  <si>
    <t>53F7A3C62D3204BCD7ECBA5CDFBE6352EB33A92F33F4DA37EE4D961247001</t>
  </si>
  <si>
    <t>외벽접합강화유리붙임  T:10.0,구조용코킹,AL.FRMEㅁ-50x50*2,C-38*50*1.6,포함  M2     ( 호표 30 )</t>
  </si>
  <si>
    <t>53F7A3C62D3204BCD7ECBA5CDFBE6054DE43832736D4FCD78BF9FE6F396D99E20FC7</t>
  </si>
  <si>
    <t>53F7A3C62D3204BCD7ECBA5CDFBE6054DE43832735346D675C87BF20537778DBF757</t>
  </si>
  <si>
    <t>53F7A3C62D3204BCD7ECBA5CDFBE6053F7A3C3213DF4E417CD635FF6633E</t>
  </si>
  <si>
    <t>53F7A3C62D3204BCD7ECBA5CDFBE6053F7E359293924E4C7D031C8900459</t>
  </si>
  <si>
    <t>53F7A3C62D3204BCD7ECBA5CDFBE6053F7C31C213FF45AE79EC684E0924D</t>
  </si>
  <si>
    <t>53F7A3C62D3204BCD7ECBA5CDFBE6053F7C31C213FF45AE79EC684E0936A</t>
  </si>
  <si>
    <t>53F7A3C62D3204BCD7ECBA5CDFBE6052EB33A92F33F4DA37EE4D961247001</t>
  </si>
  <si>
    <t>SSD01[1.문화예술시설]  2.000 x 2.400 = 4.800  EA     ( 호표 31 )</t>
  </si>
  <si>
    <t>스텐창호(헤어라인)-문틀</t>
  </si>
  <si>
    <t>150*40*1.2T</t>
  </si>
  <si>
    <t>m</t>
  </si>
  <si>
    <t>자재 93</t>
  </si>
  <si>
    <t>53F7A3C52C3844743719DCFAAC66B0</t>
  </si>
  <si>
    <t>53F7A3C52C3A7428A7E301B04A4E7E53F7A3C52C3844743719DCFAAC66B0</t>
  </si>
  <si>
    <t>전동식 개폐 장치  수신기내장형[518]  EA     ( 호표 32 )</t>
  </si>
  <si>
    <t>자재 46</t>
  </si>
  <si>
    <t>54DE43832736D4FCF7B8D648345A3A02232BF9</t>
  </si>
  <si>
    <t>53F7A3C52C3A7428A7E301B04A4E7D54DE43832736D4FCF7B8D648345A3A02232BF9</t>
  </si>
  <si>
    <t>53F7A3C52C3A7428A7E301B04A4E7D5324E3CA2E37446ED7F79F1313C0345D1C3E73</t>
  </si>
  <si>
    <t>창호공</t>
  </si>
  <si>
    <t>노임 14</t>
  </si>
  <si>
    <t>5324E3CA2E37446ED7F79F1313C0345D1C3C47</t>
  </si>
  <si>
    <t>53F7A3C52C3A7428A7E301B04A4E7D5324E3CA2E37446ED7F79F1313C0345D1C3C47</t>
  </si>
  <si>
    <t>플로어힌지 설치  재료비 별도  개소  건축 10-2-2   ( 호표 33 )</t>
  </si>
  <si>
    <t>건축 10-2-2</t>
  </si>
  <si>
    <t>53F7A3C2273714B0376B4FA183C3B05324E3CA2E37446ED7F79F1313C0345D1C3C47</t>
  </si>
  <si>
    <t>53F7A3C2273714B0376B4FA183C3B05324E3CA2E37446ED7F79F1313C0345D1C3E73</t>
  </si>
  <si>
    <t>53F7A3C2273714B0376B4FA183C3B052EB33A92F33F4DA37EE4D961247001</t>
  </si>
  <si>
    <t>수밀코킹(실리콘)  삼각, 10mm, 창호주위  M  건축 6-6-1   ( 호표 34 )</t>
  </si>
  <si>
    <t>건축 6-6-1</t>
  </si>
  <si>
    <t>실링재</t>
  </si>
  <si>
    <t>실링재, 실리콘, 비초산, 유리용, 창호주위</t>
  </si>
  <si>
    <t>L</t>
  </si>
  <si>
    <t>자재 83</t>
  </si>
  <si>
    <t>54DE53AB2233B477C7AEA15F19F075234D297D</t>
  </si>
  <si>
    <t>53F7E35929380411F72D518A33EE7E54DE53AB2233B477C7AEA15F19F075234D297D</t>
  </si>
  <si>
    <t>수밀코킹</t>
  </si>
  <si>
    <t>호표 88</t>
  </si>
  <si>
    <t>53F7E359293BD4767796A58E527CB0</t>
  </si>
  <si>
    <t>53F7E35929380411F72D518A33EE7E53F7E359293BD4767796A58E527CB0</t>
  </si>
  <si>
    <t>수밀코킹(실리콘)(창호주위/내창)  삼각, 5mm  M     ( 호표 35 )</t>
  </si>
  <si>
    <t>창호주위 모르타르 충전    M  건축 9-3-1   ( 호표 36 )</t>
  </si>
  <si>
    <t>건축 9-3-1</t>
  </si>
  <si>
    <t>53F7A3C22731F425E7928DF130B6445324E3CA2E37446ED7F79F1313C0345D1C3C44</t>
  </si>
  <si>
    <t>53F7A3C22731F425E7928DF130B6445324E3CA2E37446ED7F79F1313C0345D1C3E73</t>
  </si>
  <si>
    <t>53F7A3C22731F425E7928DF130B64452EB33A92F33F4DA37EE4D961247001</t>
  </si>
  <si>
    <t>시멘트(별도)</t>
  </si>
  <si>
    <t>자재 39</t>
  </si>
  <si>
    <t>54DE43832730B449F7B0D0E22B42477F05CDE1</t>
  </si>
  <si>
    <t>53F7A3C22731F425E7928DF130B64454DE43832730B449F7B0D0E22B42477F05CDE1</t>
  </si>
  <si>
    <t>(별도)</t>
  </si>
  <si>
    <t>자재 17</t>
  </si>
  <si>
    <t>54F933042737B48DF70D9A81EC8540B9088599</t>
  </si>
  <si>
    <t>53F7A3C22731F425E7928DF130B64454F933042737B48DF70D9A81EC8540B9088599</t>
  </si>
  <si>
    <t>바탕만들기+수성페인트 롤러칠  외부, 3회 1급, con'c·mortar면  M2  건축 11-1-1,-2-2   ( 호표 37 )</t>
  </si>
  <si>
    <t>건축 11-1-1,-2-2</t>
  </si>
  <si>
    <t>콘크리트·모르타르면 바탕만들기</t>
  </si>
  <si>
    <t>노무비</t>
  </si>
  <si>
    <t>호표 89</t>
  </si>
  <si>
    <t>53F783E5273C04BAE7A7D437164FC7</t>
  </si>
  <si>
    <t>53F783F52839248D577996216E30AB53F783E5273C04BAE7A7D437164FC7</t>
  </si>
  <si>
    <t>수성페인트 롤러칠</t>
  </si>
  <si>
    <t>3회 노무비</t>
  </si>
  <si>
    <t>호표 77</t>
  </si>
  <si>
    <t>53F783F52839248D577E190193E38F</t>
  </si>
  <si>
    <t>53F783F52839248D577996216E30AB53F783F52839248D577E190193E38F</t>
  </si>
  <si>
    <t>수성페인트 롤러칠 재료비(20년 품셈기준)</t>
  </si>
  <si>
    <t>외부, 3회, 1급, 합성수지에멀션페인트</t>
  </si>
  <si>
    <t>호표 90</t>
  </si>
  <si>
    <t>53F783F52839248D577E19034308AA</t>
  </si>
  <si>
    <t>53F783F52839248D577996216E30AB53F783F52839248D577E19034308AA</t>
  </si>
  <si>
    <t>바탕만들기+에폭시 코팅  롤러칠  M2  건축 11-2-8   ( 호표 38 )</t>
  </si>
  <si>
    <t>건축 11-2-8</t>
  </si>
  <si>
    <t>53F783FC233854ABB7D77BC9362CE153F783E5273C04BAE7A7D437164FC7</t>
  </si>
  <si>
    <t>에폭시 페인트칠 재료비(20년 품셈기준)</t>
  </si>
  <si>
    <t>콘크리트, 시멘트 모르타르용</t>
  </si>
  <si>
    <t>호표 91</t>
  </si>
  <si>
    <t>53F783FC233854ABB7D54ED3E36BE1</t>
  </si>
  <si>
    <t>53F783FC233854ABB7D77BC9362CE153F783FC233854ABB7D54ED3E36BE1</t>
  </si>
  <si>
    <t>에폭시 코팅(롤러칠 노무비)</t>
  </si>
  <si>
    <t>하도1회, 퍼티 및 연마, 에폭시 페인트 2회칠 기준</t>
  </si>
  <si>
    <t>호표 92</t>
  </si>
  <si>
    <t>53F783FC233854ABB7D77BC8113102</t>
  </si>
  <si>
    <t>53F783FC233854ABB7D77BC9362CE153F783FC233854ABB7D77BC8113102</t>
  </si>
  <si>
    <t>보도용 블록 포장  투수블럭(인조화강석) T=6~8CM+모래40mm  m2  토목 1-7-1   ( 호표 39 )</t>
  </si>
  <si>
    <t>토목 1-7-1</t>
  </si>
  <si>
    <t>인조화강석 블록</t>
  </si>
  <si>
    <t>t60, 투수</t>
  </si>
  <si>
    <t>자재 44</t>
  </si>
  <si>
    <t>54DE43832736D4FCA737E05569B56A38468D5F</t>
  </si>
  <si>
    <t>53F793D32E373450E72568EF2F4B7A54DE43832736D4FCA737E05569B56A38468D5F</t>
  </si>
  <si>
    <t>53F793D32E373450E72568EF2F4B7A54F933042737B48DF70D9A81EC8540B9088599</t>
  </si>
  <si>
    <t>보도용 블록 설치 / B-TYPE</t>
  </si>
  <si>
    <t>0 .1㎡이하, 두께 8cm</t>
  </si>
  <si>
    <t>산근 8</t>
  </si>
  <si>
    <t>53D2433C2237749CA7FEB0354CB959</t>
  </si>
  <si>
    <t>53F793D32E373450E72568EF2F4B7A53D2433C2237749CA7FEB0354CB959</t>
  </si>
  <si>
    <t>쇄석 깔기  H:200  M2  공통 3-2-4   ( 호표 40 )</t>
  </si>
  <si>
    <t>쇄석자갈</t>
  </si>
  <si>
    <t>도착도, 25mm</t>
  </si>
  <si>
    <t>자재 16</t>
  </si>
  <si>
    <t>54F933042737B48DE76611E02A6A65A0BE60CE</t>
  </si>
  <si>
    <t>53D2C3F82930D45C47F4799287A46E54F933042737B48DE76611E02A6A65A0BE60CE</t>
  </si>
  <si>
    <t>53D2C3F82930D45C47F4799287A46E5324E3CA2E37446ED7F79F1313C0345D1C3E73</t>
  </si>
  <si>
    <t>보차도경계석(화강석)장비설치.  150*150*1000,직선  M  토목 1-9-2   ( 호표 41 )</t>
  </si>
  <si>
    <t>토목 1-9-2</t>
  </si>
  <si>
    <t>화강석 경계석</t>
  </si>
  <si>
    <t>150*150*1000</t>
  </si>
  <si>
    <t>자재 42</t>
  </si>
  <si>
    <t>54DE43832732642707EE095C8C91AF3B722143</t>
  </si>
  <si>
    <t>53F793D32E3734614775376D9B114854DE43832732642707EE095C8C91AF3B722143</t>
  </si>
  <si>
    <t>모르타르 배합(배합품 포함)</t>
  </si>
  <si>
    <t>배합용적비 1:2, 시멘트, 모래 별도</t>
  </si>
  <si>
    <t>호표 94</t>
  </si>
  <si>
    <t>53F713262E32D4F967A089837F303B</t>
  </si>
  <si>
    <t>53F793D32E3734614775376D9B114853F713262E32D4F967A089837F303B</t>
  </si>
  <si>
    <t>보차도 및 도로경계블록 설치</t>
  </si>
  <si>
    <t>A-TYPE / 300미만 / 직선구간</t>
  </si>
  <si>
    <t>산근 9</t>
  </si>
  <si>
    <t>53D2433D2332C44C476593CC6ACF03</t>
  </si>
  <si>
    <t>53F793D32E3734614775376D9B114853D2433D2332C44C476593CC6ACF03</t>
  </si>
  <si>
    <t>콘크리트구조물 헐기(소형장비)  전기식, 무근  M3  유지 3-1-1   ( 호표 42 )</t>
  </si>
  <si>
    <t>유지 3-1-1</t>
  </si>
  <si>
    <t>착암공</t>
  </si>
  <si>
    <t>노임 10</t>
  </si>
  <si>
    <t>5324E3CA2E37446ED7F79F1313C0345D1C3F1D</t>
  </si>
  <si>
    <t>53F673252630E41C578205AAD904E15324E3CA2E37446ED7F79F1313C0345D1C3F1D</t>
  </si>
  <si>
    <t>53F673252630E41C578205AAD904E15324E3CA2E37446ED7F79F1313C0345D1C3E73</t>
  </si>
  <si>
    <t>소형브레이커(전기식)</t>
  </si>
  <si>
    <t>1.5kw</t>
  </si>
  <si>
    <t>호표 96</t>
  </si>
  <si>
    <t>54E8B30C253414FB37E69EA05F99AA5BA7A5F0F6</t>
  </si>
  <si>
    <t>53F673252630E41C578205AAD904E154E8B30C253414FB37E69EA05F99AA5BA7A5F0F6</t>
  </si>
  <si>
    <t>인력품의 1%</t>
  </si>
  <si>
    <t>53F673252630E41C578205AAD904E152EB33A92F33F4DA37EE4D961247001</t>
  </si>
  <si>
    <t>콘테이너형 가설건축물 설치 및 해체  3.0*6.0m  개소  공통 2-3-2   ( 호표 43 )</t>
  </si>
  <si>
    <t>호표 43</t>
  </si>
  <si>
    <t>공통 2-3-2</t>
  </si>
  <si>
    <t>비계공</t>
  </si>
  <si>
    <t>5324E3CA2E37446ED7F79F1313C0345D1C3E77</t>
  </si>
  <si>
    <t>53F773922838C49ED7156311049A425324E3CA2E37446ED7F79F1313C0345D1C3E77</t>
  </si>
  <si>
    <t>53F773922838C49ED7156311049A425324E3CA2E37446ED7F79F1313C0345D1C3E72</t>
  </si>
  <si>
    <t>10ton</t>
  </si>
  <si>
    <t>54E8B30C25341480071A84F7FBD7E90266D8A13A</t>
  </si>
  <si>
    <t>53F773922838C49ED7156311049A4254E8B30C25341480071A84F7FBD7E90266D8A13A</t>
  </si>
  <si>
    <t>53F773922838C49ED7156311049A4252EB33A92F33F4DA37EE4D961247001</t>
  </si>
  <si>
    <t>크레인(타이어)  10ton  HR  공통 8-3,4(2104)   ( 호표 44 )</t>
  </si>
  <si>
    <t>호표 44</t>
  </si>
  <si>
    <t>A</t>
  </si>
  <si>
    <t>공통 8-3,4(2104)</t>
  </si>
  <si>
    <t>자재 8</t>
  </si>
  <si>
    <t>54E8B30C25341480071A84F7FBD7E90266D8A1</t>
  </si>
  <si>
    <t>54E8B30C25341480071A84F7FBD7E90266D8A13A54E8B30C25341480071A84F7FBD7E90266D8A1</t>
  </si>
  <si>
    <t>경유</t>
  </si>
  <si>
    <t>경유, 저유황</t>
  </si>
  <si>
    <t>자재 24</t>
  </si>
  <si>
    <t>54F973E12B33A498D7B6ABD4E394E626C11FA5</t>
  </si>
  <si>
    <t>54E8B30C25341480071A84F7FBD7E90266D8A13A54F973E12B33A498D7B6ABD4E394E626C11FA5</t>
  </si>
  <si>
    <t>주연료비의 39%</t>
  </si>
  <si>
    <t>54E8B30C25341480071A84F7FBD7E90266D8A13A52EB33A92F33F4DA37EE4D961247001</t>
  </si>
  <si>
    <t>건설기계운전사</t>
  </si>
  <si>
    <t>노임 18</t>
  </si>
  <si>
    <t>5324E3CA2E37446ED7F79F1313C0345D1C3A9E</t>
  </si>
  <si>
    <t>54E8B30C25341480071A84F7FBD7E90266D8A13A5324E3CA2E37446ED7F79F1313C0345D1C3A9E</t>
  </si>
  <si>
    <t>가설울타리 및 가설방음벽 강관지주  지주높이 3.5m 이하  M  공통 2-4-1   ( 호표 45 )</t>
  </si>
  <si>
    <t>공통 2-4-1</t>
  </si>
  <si>
    <t>53F773912E3264376712D4A262533E5324E3CA2E37446ED7F79F1313C0345D1C3E77</t>
  </si>
  <si>
    <t>53F773912E3264376712D4A262533E5324E3CA2E37446ED7F79F1313C0345D1C3E73</t>
  </si>
  <si>
    <t>53F773912E3264376712D4A262533E54E8B30C253414ACD7461254B23DC210AF454F09</t>
  </si>
  <si>
    <t>53F773912E3264376712D4A262533E52EB33A92F33F4DA37EE4D961247001</t>
  </si>
  <si>
    <t>53F773912E3264376712D4A262533E52EB33A92F33F4DA37EE4D961244002</t>
  </si>
  <si>
    <t>가설울타리 및 가설방음벽 가설울타리판  설치높이 3m 이하  M  공통 2-4-3   ( 호표 46 )</t>
  </si>
  <si>
    <t>공통 2-4-3</t>
  </si>
  <si>
    <t>53F773912E3264376712D4A266CEC55324E3CA2E37446ED7F79F1313C0345D1C3E77</t>
  </si>
  <si>
    <t>53F773912E3264376712D4A266CEC55324E3CA2E37446ED7F79F1313C0345D1C3E73</t>
  </si>
  <si>
    <t>53F773912E3264376712D4A266CEC552EB33A92F33F4DA37EE4D961247001</t>
  </si>
  <si>
    <t>53F773912E3264376712D4A266CEC552EB33A92F33F4DA37EE4D961244002</t>
  </si>
  <si>
    <t>굴삭기(무한궤도)  0.2㎥  HR  공통 8-3,4(0201)   ( 호표 47 )</t>
  </si>
  <si>
    <t>공통 8-3,4(0201)</t>
  </si>
  <si>
    <t>자재 1</t>
  </si>
  <si>
    <t>54E8B30C253414ACD7461254B23DC210AF454F</t>
  </si>
  <si>
    <t>54E8B30C253414ACD7461254B23DC210AF454F0954E8B30C253414ACD7461254B23DC210AF454F</t>
  </si>
  <si>
    <t>54E8B30C253414ACD7461254B23DC210AF454F0954F973E12B33A498D7B6ABD4E394E626C11FA5</t>
  </si>
  <si>
    <t>주연료비의 21%</t>
  </si>
  <si>
    <t>54E8B30C253414ACD7461254B23DC210AF454F0952EB33A92F33F4DA37EE4D961247001</t>
  </si>
  <si>
    <t>54E8B30C253414ACD7461254B23DC210AF454F095324E3CA2E37446ED7F79F1313C0345D1C3A9E</t>
  </si>
  <si>
    <t>강관 조립말비계(이동식)설치 및 해체  높이 2m, 노무비  대  공통 2-7-4   ( 호표 48 )</t>
  </si>
  <si>
    <t>공통 2-7-4</t>
  </si>
  <si>
    <t>노임 3</t>
  </si>
  <si>
    <t>53F773912E30B46A07324FFF26ED285324E3CA2E37446ED7F79F1313C0345D1C3E77</t>
  </si>
  <si>
    <t>53F773912E30B46A07324FFF26ED285324E3CA2E37446ED7F79F1313C0345D1C3E73</t>
  </si>
  <si>
    <t>시스템비계 설치 및 해체  10m 이하  M2  공통 2-7-2   ( 호표 49 )</t>
  </si>
  <si>
    <t>공통 2-7-2</t>
  </si>
  <si>
    <t>53F773912E30B46A07309F548444165324E3CA2E37446ED7F79F1313C0345D1C3E77</t>
  </si>
  <si>
    <t>53F773912E30B46A07309F548444165324E3CA2E37446ED7F79F1313C0345D1C3E73</t>
  </si>
  <si>
    <t>굴삭기(무한궤도)  0.7㎥  HR  공통 8-3,4(0201)   ( 호표 50 )</t>
  </si>
  <si>
    <t>54E8B30C253414ACD7461254B2384017244CED71</t>
  </si>
  <si>
    <t>0.7㎥</t>
  </si>
  <si>
    <t>호표 50</t>
  </si>
  <si>
    <t>자재 3</t>
  </si>
  <si>
    <t>54E8B30C253414ACD7461254B2384017244CED</t>
  </si>
  <si>
    <t>54E8B30C253414ACD7461254B2384017244CED7154E8B30C253414ACD7461254B2384017244CED</t>
  </si>
  <si>
    <t>54E8B30C253414ACD7461254B2384017244CED7154F973E12B33A498D7B6ABD4E394E626C11FA5</t>
  </si>
  <si>
    <t>주연료비의 22%</t>
  </si>
  <si>
    <t>54E8B30C253414ACD7461254B2384017244CED7152EB33A92F33F4DA37EE4D961247001</t>
  </si>
  <si>
    <t>54E8B30C253414ACD7461254B2384017244CED715324E3CA2E37446ED7F79F1313C0345D1C3A9E</t>
  </si>
  <si>
    <t>덤프트럭  15ton  HR  공통 8-3,4(0602)   ( 호표 51 )</t>
  </si>
  <si>
    <t>54E8B30C253414AC97EBE06E2FACFED2DDEE7309</t>
  </si>
  <si>
    <t>덤프트럭</t>
  </si>
  <si>
    <t>호표 51</t>
  </si>
  <si>
    <t>공통 8-3,4(0602)</t>
  </si>
  <si>
    <t>자재 4</t>
  </si>
  <si>
    <t>54E8B30C253414AC97EBE06E2FACFED2DDEE73</t>
  </si>
  <si>
    <t>54E8B30C253414AC97EBE06E2FACFED2DDEE730954E8B30C253414AC97EBE06E2FACFED2DDEE73</t>
  </si>
  <si>
    <t>54E8B30C253414AC97EBE06E2FACFED2DDEE730954F973E12B33A498D7B6ABD4E394E626C11FA5</t>
  </si>
  <si>
    <t>주연료비의 38%</t>
  </si>
  <si>
    <t>54E8B30C253414AC97EBE06E2FACFED2DDEE730952EB33A92F33F4DA37EE4D961247001</t>
  </si>
  <si>
    <t>54E8B30C253414AC97EBE06E2FACFED2DDEE73095324E3CA2E37446ED7F79F1313C0345D1C3A9E</t>
  </si>
  <si>
    <t>덤프트럭 자동덮개시설  15ton  HR  공통 8-3(0610)   ( 호표 52 )</t>
  </si>
  <si>
    <t>54E8B30C253414AC97EADB2A3385E6DB9056FE26</t>
  </si>
  <si>
    <t>덤프트럭 자동덮개시설</t>
  </si>
  <si>
    <t>호표 52</t>
  </si>
  <si>
    <t>공통 8-3(0610)</t>
  </si>
  <si>
    <t>자재 5</t>
  </si>
  <si>
    <t>54E8B30C253414AC97EADB2A3385E6DB9056FE</t>
  </si>
  <si>
    <t>54E8B30C253414AC97EADB2A3385E6DB9056FE2654E8B30C253414AC97EADB2A3385E6DB9056FE</t>
  </si>
  <si>
    <t>플레이트 콤팩터  1.5ton  HR  공통 8-3,4(1730)   ( 호표 53 )</t>
  </si>
  <si>
    <t>54E8B30C253414BD17E77FFD7969A782CF8CE082</t>
  </si>
  <si>
    <t>플레이트 콤팩터</t>
  </si>
  <si>
    <t>1.5ton</t>
  </si>
  <si>
    <t>호표 53</t>
  </si>
  <si>
    <t>공통 8-3,4(1730)</t>
  </si>
  <si>
    <t>자재 7</t>
  </si>
  <si>
    <t>54E8B30C253414BD17E77FFD7969A782CF8CE0</t>
  </si>
  <si>
    <t>54E8B30C253414BD17E77FFD7969A782CF8CE08254E8B30C253414BD17E77FFD7969A782CF8CE0</t>
  </si>
  <si>
    <t>공업용휘발유</t>
  </si>
  <si>
    <t>공업용휘발유, 무연</t>
  </si>
  <si>
    <t>자재 25</t>
  </si>
  <si>
    <t>54F973E12B33A498D7B6A800452E375D0E1D47</t>
  </si>
  <si>
    <t>54E8B30C253414BD17E77FFD7969A782CF8CE08254F973E12B33A498D7B6A800452E375D0E1D47</t>
  </si>
  <si>
    <t>주연료비의 20%</t>
  </si>
  <si>
    <t>54E8B30C253414BD17E77FFD7969A782CF8CE08252EB33A92F33F4DA37EE4D961247001</t>
  </si>
  <si>
    <t>일반기계운전사</t>
  </si>
  <si>
    <t>노임 20</t>
  </si>
  <si>
    <t>5324E3CA2E37446ED7F79F1313C0345D1C3BBD</t>
  </si>
  <si>
    <t>54E8B30C253414BD17E77FFD7969A782CF8CE0825324E3CA2E37446ED7F79F1313C0345D1C3BBD</t>
  </si>
  <si>
    <t>진동롤러(핸드가이드식)  0.7ton  HR  공통 8-3,4(1305)   ( 호표 54 )</t>
  </si>
  <si>
    <t>공통 8-3,4(1305)</t>
  </si>
  <si>
    <t>자재 6</t>
  </si>
  <si>
    <t>54E8B30C253414BD575FF17A95E0EE798A2C6E</t>
  </si>
  <si>
    <t>54E8B30C253414BD575FF17A95E0EE798A2C6ED654E8B30C253414BD575FF17A95E0EE798A2C6E</t>
  </si>
  <si>
    <t>54E8B30C253414BD575FF17A95E0EE798A2C6ED654F973E12B33A498D7B6ABD4E394E626C11FA5</t>
  </si>
  <si>
    <t>주연료비의 13%</t>
  </si>
  <si>
    <t>54E8B30C253414BD575FF17A95E0EE798A2C6ED652EB33A92F33F4DA37EE4D961247001</t>
  </si>
  <si>
    <t>54E8B30C253414BD575FF17A95E0EE798A2C6ED65324E3CA2E37446ED7F79F1313C0345D1C3BBD</t>
  </si>
  <si>
    <t>콘크리트 펌프차  32m(80∼95㎥/hr)  HR  공통 8-3,4(4504)   ( 호표 55 )</t>
  </si>
  <si>
    <t>54E8B30C253414EAF7465DA314A0777C1D431760</t>
  </si>
  <si>
    <t>콘크리트 펌프차</t>
  </si>
  <si>
    <t>32m(80∼95㎥/hr)</t>
  </si>
  <si>
    <t>호표 55</t>
  </si>
  <si>
    <t>공통 8-3,4(4504)</t>
  </si>
  <si>
    <t>자재 14</t>
  </si>
  <si>
    <t>54E8B30C253414EAF7465DA314A0777C1D4317</t>
  </si>
  <si>
    <t>54E8B30C253414EAF7465DA314A0777C1D43176054E8B30C253414EAF7465DA314A0777C1D4317</t>
  </si>
  <si>
    <t>54E8B30C253414EAF7465DA314A0777C1D43176054F973E12B33A498D7B6ABD4E394E626C11FA5</t>
  </si>
  <si>
    <t>주연료비의 35%</t>
  </si>
  <si>
    <t>54E8B30C253414EAF7465DA314A0777C1D43176052EB33A92F33F4DA37EE4D961247001</t>
  </si>
  <si>
    <t>54E8B30C253414EAF7465DA314A0777C1D4317605324E3CA2E37446ED7F79F1313C0345D1C3A9E</t>
  </si>
  <si>
    <t>철근 현장가공  Type-Ⅰ  TON  공통 6-2-2   ( 호표 56 )</t>
  </si>
  <si>
    <t>공통 6-2-2</t>
  </si>
  <si>
    <t>철근공</t>
  </si>
  <si>
    <t>노임 5</t>
  </si>
  <si>
    <t>5324E3CA2E37446ED7F79F1313C0345D1C3E79</t>
  </si>
  <si>
    <t>53F7230C213664262705BBF8A3E3895324E3CA2E37446ED7F79F1313C0345D1C3E79</t>
  </si>
  <si>
    <t>53F7230C213664262705BBF8A3E3895324E3CA2E37446ED7F79F1313C0345D1C3E73</t>
  </si>
  <si>
    <t>기계기구</t>
  </si>
  <si>
    <t>53F7230C213664262705BBF8A3E38952EB33A92F33F4DA37EE4D961247001</t>
  </si>
  <si>
    <t>철근 현장조립  Type-Ⅰ  TON  공통 6-2-3   ( 호표 57 )</t>
  </si>
  <si>
    <t>공통 6-2-3</t>
  </si>
  <si>
    <t>53F7230C213664262705BBF8A3E0355324E3CA2E37446ED7F79F1313C0345D1C3E79</t>
  </si>
  <si>
    <t>53F7230C213664262705BBF8A3E0355324E3CA2E37446ED7F79F1313C0345D1C3E73</t>
  </si>
  <si>
    <t>53F7230C213664262705BBF8A3E03552EB33A92F33F4DA37EE4D961247001</t>
  </si>
  <si>
    <t>철선</t>
  </si>
  <si>
    <t>철선, 어닐링, ∮0.9mm</t>
  </si>
  <si>
    <t>자재 72</t>
  </si>
  <si>
    <t>54DE53A82638449BC7A85BC3FBBF22CD0F6118</t>
  </si>
  <si>
    <t>53F7230C213664262705BBF8A3E03554DE53A82638449BC7A85BC3FBBF22CD0F6118</t>
  </si>
  <si>
    <t>합판거푸집 - 자재비  4회  M2  공통 6-3-1   ( 호표 58 )</t>
  </si>
  <si>
    <t>내수합판, 1급, 12*1220*2440mm</t>
  </si>
  <si>
    <t>54F933042734E462777B49CAE118A0FF75489A</t>
  </si>
  <si>
    <t>53F7230F2E38D42D171559D86F497954F933042734E462777B49CAE118A0FF75489A</t>
  </si>
  <si>
    <t>53F7230F2E38D42D171559D86F497954DE4383273154FF8711B3E2CFDD169B267208</t>
  </si>
  <si>
    <t>적용비율</t>
  </si>
  <si>
    <t>주재료비의 38%</t>
  </si>
  <si>
    <t>53F7230F2E38D42D171559D86F497952EB33A92F33F4DA37EE4D961243005</t>
  </si>
  <si>
    <t>소모자재(박리재 등)</t>
  </si>
  <si>
    <t>53F7230F2E38D42D171559D86F497952EB33A92F33F4DA37EE4D961245003</t>
  </si>
  <si>
    <t>합판거푸집 - 인력투입  보통, 수직고 7m까지  M2  공통 6-3-1   ( 호표 59 )</t>
  </si>
  <si>
    <t>형틀목공</t>
  </si>
  <si>
    <t>노임 4</t>
  </si>
  <si>
    <t>5324E3CA2E37446ED7F79F1313C0345D1C3E76</t>
  </si>
  <si>
    <t>53F7230F2E38D42D1715583126FC905324E3CA2E37446ED7F79F1313C0345D1C3E76</t>
  </si>
  <si>
    <t>53F7230F2E38D42D1715583126FC905324E3CA2E37446ED7F79F1313C0345D1C3E73</t>
  </si>
  <si>
    <t>53F7230F2E38D42D1715583126FC9052EB33A92F33F4DA37EE4D961247001</t>
  </si>
  <si>
    <t>와이어메시 바닥깔기  #8-150*150  M2  건축 8-1-3   ( 호표 60 )</t>
  </si>
  <si>
    <t>건축 8-1-3</t>
  </si>
  <si>
    <t>용접철망</t>
  </si>
  <si>
    <t>용접철망, 와이어메시, #8-150*150</t>
  </si>
  <si>
    <t>자재 41</t>
  </si>
  <si>
    <t>54DE43832730B44917D1CC3D2EF6EF3859AA28</t>
  </si>
  <si>
    <t>53F7C3152E3B64002740D5CA60C5E154DE43832730B44917D1CC3D2EF6EF3859AA28</t>
  </si>
  <si>
    <t>주재료비의 3%</t>
  </si>
  <si>
    <t>53F7C3152E3B64002740D5CA60C5E152EB33A92F33F4DA37EE4D961247001</t>
  </si>
  <si>
    <t>1800*1800 기준</t>
  </si>
  <si>
    <t>호표 61</t>
  </si>
  <si>
    <t>53F7C3152E3B64002740D5CA60C333</t>
  </si>
  <si>
    <t>53F7C3152E3B64002740D5CA60C5E153F7C3152E3B64002740D5CA60C333</t>
  </si>
  <si>
    <t>와이어메시 바닥깔기  1800*1800 기준  M2  건축 8-1-3   ( 호표 61 )</t>
  </si>
  <si>
    <t>53F7C3152E3B64002740D5CA60C3335324E3CA2E37446ED7F79F1313C0345D1C3E72</t>
  </si>
  <si>
    <t>크레인(타이어)  50ton  HR  공통 8-3,4(2104)   ( 호표 62 )</t>
  </si>
  <si>
    <t>자재 10</t>
  </si>
  <si>
    <t>54E8B30C25341480071A84F7FBD30EF32B1059</t>
  </si>
  <si>
    <t>54E8B30C25341480071A84F7FBD30EF32B10595E54E8B30C25341480071A84F7FBD30EF32B1059</t>
  </si>
  <si>
    <t>54E8B30C25341480071A84F7FBD30EF32B10595E54F973E12B33A498D7B6ABD4E394E626C11FA5</t>
  </si>
  <si>
    <t>주연료비의 57%</t>
  </si>
  <si>
    <t>54E8B30C25341480071A84F7FBD30EF32B10595E52EB33A92F33F4DA37EE4D961247001</t>
  </si>
  <si>
    <t>54E8B30C25341480071A84F7FBD30EF32B10595E5324E3CA2E37446ED7F79F1313C0345D1C3A9E</t>
  </si>
  <si>
    <t>크레인(타이어)  15ton  HR  공통 8-3,4(2104)   ( 호표 63 )</t>
  </si>
  <si>
    <t>자재 9</t>
  </si>
  <si>
    <t>54E8B30C25341480071A84F7FBD7ECD6842214</t>
  </si>
  <si>
    <t>54E8B30C25341480071A84F7FBD7ECD6842214C454E8B30C25341480071A84F7FBD7ECD6842214</t>
  </si>
  <si>
    <t>54E8B30C25341480071A84F7FBD7ECD6842214C454F973E12B33A498D7B6ABD4E394E626C11FA5</t>
  </si>
  <si>
    <t>54E8B30C25341480071A84F7FBD7ECD6842214C452EB33A92F33F4DA37EE4D961247001</t>
  </si>
  <si>
    <t>54E8B30C25341480071A84F7FBD7ECD6842214C45324E3CA2E37446ED7F79F1313C0345D1C3A9E</t>
  </si>
  <si>
    <t>녹막이 페인트칠  철재면 1회 노무비  M2  건축 11-2-6   ( 호표 64 )</t>
  </si>
  <si>
    <t>건축 11-2-6</t>
  </si>
  <si>
    <t>도장공</t>
  </si>
  <si>
    <t>노임 17</t>
  </si>
  <si>
    <t>5324E3CA2E37446ED7F79F1313C0345D1C3C4A</t>
  </si>
  <si>
    <t>53F783F72B3614F3378A1211962F315324E3CA2E37446ED7F79F1313C0345D1C3C4A</t>
  </si>
  <si>
    <t>53F783F72B3614F3378A1211962F315324E3CA2E37446ED7F79F1313C0345D1C3E73</t>
  </si>
  <si>
    <t>공구손료 및 잡재료비</t>
  </si>
  <si>
    <t>53F783F72B3614F3378A1211962F3152EB33A92F33F4DA37EE4D961247001</t>
  </si>
  <si>
    <t>녹막이 페인트칠 재료비(20년 품셈기준)  철재면, 1회, 1종  M2     ( 호표 65 )</t>
  </si>
  <si>
    <t>방청페인트</t>
  </si>
  <si>
    <t>방청페인트, KSM6030-1종1류, 광명단페인트</t>
  </si>
  <si>
    <t>자재 81</t>
  </si>
  <si>
    <t>54DE53AB2233B477E755D233F960047887ABCA</t>
  </si>
  <si>
    <t>53F783F72B3614F3378A133798FEB154DE53AB2233B477E755D233F960047887ABCA</t>
  </si>
  <si>
    <t>시너</t>
  </si>
  <si>
    <t>시너, KSM6060, 1종</t>
  </si>
  <si>
    <t>자재 85</t>
  </si>
  <si>
    <t>54DE53AB2233B47737B26A8C22717A3BCBAB0A</t>
  </si>
  <si>
    <t>53F783F72B3614F3378A133798FEB154DE53AB2233B47737B26A8C22717A3BCBAB0A</t>
  </si>
  <si>
    <t>분체도장  철재면  M2  충남교육청   ( 호표 66 )</t>
  </si>
  <si>
    <t>충남교육청</t>
  </si>
  <si>
    <t>분체도료</t>
  </si>
  <si>
    <t>메라뮐 백색(소부도료)</t>
  </si>
  <si>
    <t>자재 82</t>
  </si>
  <si>
    <t>54DE53AB2233B477E755D58425E13B6C71F4A9</t>
  </si>
  <si>
    <t>53F783F52839248D577E10274E666B54DE53AB2233B477E755D58425E13B6C71F4A9</t>
  </si>
  <si>
    <t>에나멜페인트</t>
  </si>
  <si>
    <t>LOV 에포마, 프라이머</t>
  </si>
  <si>
    <t>자재 78</t>
  </si>
  <si>
    <t>54DE53AB2233B477E75C01C004B838682A0184</t>
  </si>
  <si>
    <t>53F783F52839248D577E10274E666B54DE53AB2233B477E75C01C004B838682A0184</t>
  </si>
  <si>
    <t>53F783F52839248D577E10274E666B54DE53AB2233B47737B26A8C22717A3BCBAB0A</t>
  </si>
  <si>
    <t>주재료비의 4%</t>
  </si>
  <si>
    <t>53F783F52839248D577E10274E666B52EB33A92F33F4DA37EE4D961247001</t>
  </si>
  <si>
    <t>53F783F52839248D577E10274E666B5324E3CA2E37446ED7F79F1313C0345D1C3C4A</t>
  </si>
  <si>
    <t>53F783F52839248D577E10274E666B5324E3CA2E37446ED7F79F1313C0345D1C3E73</t>
  </si>
  <si>
    <t>잡철물 제작 및 설치  제품 설치, 경량철재  kg  건축 8-3-1   ( 호표 67 )</t>
  </si>
  <si>
    <t>건축 8-3-1</t>
  </si>
  <si>
    <t>철공</t>
  </si>
  <si>
    <t>노임 6</t>
  </si>
  <si>
    <t>5324E3CA2E37446ED7F79F1313C0345D1C3E78</t>
  </si>
  <si>
    <t>53F7C31C213A740C179E6B0D5D333B5324E3CA2E37446ED7F79F1313C0345D1C3E78</t>
  </si>
  <si>
    <t>용접공</t>
  </si>
  <si>
    <t>노임 8</t>
  </si>
  <si>
    <t>5324E3CA2E37446ED7F79F1313C0345D1C3F1A</t>
  </si>
  <si>
    <t>53F7C31C213A740C179E6B0D5D333B5324E3CA2E37446ED7F79F1313C0345D1C3F1A</t>
  </si>
  <si>
    <t>53F7C31C213A740C179E6B0D5D333B5324E3CA2E37446ED7F79F1313C0345D1C3E72</t>
  </si>
  <si>
    <t>53F7C31C213A740C179E6B0D5D333B5324E3CA2E37446ED7F79F1313C0345D1C3E73</t>
  </si>
  <si>
    <t>인력품의 4%</t>
  </si>
  <si>
    <t>53F7C31C213A740C179E6B0D5D333B52EB33A92F33F4DA37EE4D961247001</t>
  </si>
  <si>
    <t>53F7C31C213A740C179E6B0D5D333B52EB33A92F33F4DA37EE4D961244002</t>
  </si>
  <si>
    <t>잡철물 제작 및 설치  규격철물 설치, 일반철재  kg  건축 8-3-1   ( 호표 68 )</t>
  </si>
  <si>
    <t>53F7C31C2139649EF7FD39EA5944AE5324E3CA2E37446ED7F79F1313C0345D1C3E78</t>
  </si>
  <si>
    <t>53F7C31C2139649EF7FD39EA5944AE5324E3CA2E37446ED7F79F1313C0345D1C3F1A</t>
  </si>
  <si>
    <t>53F7C31C2139649EF7FD39EA5944AE5324E3CA2E37446ED7F79F1313C0345D1C3E72</t>
  </si>
  <si>
    <t>53F7C31C2139649EF7FD39EA5944AE5324E3CA2E37446ED7F79F1313C0345D1C3E73</t>
  </si>
  <si>
    <t>인력품의 5%</t>
  </si>
  <si>
    <t>53F7C31C2139649EF7FD39EA5944AE52EB33A92F33F4DA37EE4D961247001</t>
  </si>
  <si>
    <t>53F7C31C2139649EF7FD39EA5944AE52EB33A92F33F4DA37EE4D961244002</t>
  </si>
  <si>
    <t>알미늄바  ㅁ-50x50@1100*800,불소수지,  M     ( 호표 69 )</t>
  </si>
  <si>
    <t>53F7C31C213FF42DA73EE0AEEE403254DE4383273154ED57E993890B5D88AA4E8C8D</t>
  </si>
  <si>
    <t>53F7C31C213FF42DA73EE0AEEE403253F7C31C213A740C179E6B0D5D333B</t>
  </si>
  <si>
    <t>53F7C31C213FF42DA73EE0AEEE403253F783F52839248D577E10274E666B</t>
  </si>
  <si>
    <t>벽체틀 설치  30*30, @450*600  M2  건축 4-2-1   ( 호표 70 )</t>
  </si>
  <si>
    <t>건축 4-2-1</t>
  </si>
  <si>
    <t>재</t>
  </si>
  <si>
    <t>자재 34</t>
  </si>
  <si>
    <t>54DE4383273154FF8711B3E2CFDD169B267207</t>
  </si>
  <si>
    <t>53F7F3442B33A48927E017A17C02F454DE4383273154FF8711B3E2CFDD169B267207</t>
  </si>
  <si>
    <t>자재 별도</t>
  </si>
  <si>
    <t>호표 72</t>
  </si>
  <si>
    <t>53F7F3442B33A49B978C269E4E4B9D</t>
  </si>
  <si>
    <t>53F7F3442B33A48927E017A17C02F453F7F3442B33A49B978C269E4E4B9D</t>
  </si>
  <si>
    <t>벽체합판 설치  합판 별도  M2  건축 4-2-3   ( 호표 71 )</t>
  </si>
  <si>
    <t>건축 4-2-3</t>
  </si>
  <si>
    <t>53F793DE2F34246F971FC0F6C536E15324E3CA2E37446ED7F79F1313C0345D1C3C40</t>
  </si>
  <si>
    <t>53F793DE2F34246F971FC0F6C536E15324E3CA2E37446ED7F79F1313C0345D1C3E73</t>
  </si>
  <si>
    <t>53F793DE2F34246F971FC0F6C536E152EB33A92F33F4DA37EE4D961247001</t>
  </si>
  <si>
    <t>벽체틀 설치  자재 별도  M2  건축 4-2-1   ( 호표 72 )</t>
  </si>
  <si>
    <t>53F7F3442B33A49B978C269E4E4B9D5324E3CA2E37446ED7F79F1313C0345D1C3C40</t>
  </si>
  <si>
    <t>53F7F3442B33A49B978C269E4E4B9D5324E3CA2E37446ED7F79F1313C0345D1C3E73</t>
  </si>
  <si>
    <t>53F7F3442B33A49B978C269E4E4B9D52EB33A92F33F4DA37EE4D961247001</t>
  </si>
  <si>
    <t>MDF 설치  T:18  M2  건축 4-2-3   ( 호표 73 )</t>
  </si>
  <si>
    <t>중밀도섬유판</t>
  </si>
  <si>
    <t>중밀도섬유판, 9.0*1220*2440mm</t>
  </si>
  <si>
    <t>자재 21</t>
  </si>
  <si>
    <t>54F933042734E462777B4BF7D64999DA94B11C</t>
  </si>
  <si>
    <t>53F793DE2F315421D775892A12F17854F933042734E462777B4BF7D64999DA94B11C</t>
  </si>
  <si>
    <t>53F793DE2F315421D775892A12F17853F793DE2F34246F971FC0F6C536E1</t>
  </si>
  <si>
    <t>바탕만들기+수성페인트 롤러칠(재료비 미포함)  내부 3회, G.B.면 줄퍼티, 친환경  M2  건축 11-1-2,-2-2   ( 호표 74 )</t>
  </si>
  <si>
    <t>건축 11-1-2,-2-2</t>
  </si>
  <si>
    <t>석고보드면 바탕만들기</t>
  </si>
  <si>
    <t>줄퍼티 친환경 노무비</t>
  </si>
  <si>
    <t>호표 76</t>
  </si>
  <si>
    <t>53F783E5273C04BAE7A7D5D711A0AA</t>
  </si>
  <si>
    <t>53F783F52839248D57753FAD545ABE53F783E5273C04BAE7A7D5D711A0AA</t>
  </si>
  <si>
    <t>53F783F52839248D57753FAD545ABE53F783F52839248D577E190193E38F</t>
  </si>
  <si>
    <t>내부, 3회, 1급, 합성수지에멀션페인트</t>
  </si>
  <si>
    <t>호표 78</t>
  </si>
  <si>
    <t>53F783F52839248D577E1901902D5C</t>
  </si>
  <si>
    <t>53F783F52839248D57753FAD545ABE53F783F52839248D577E1901902D5C</t>
  </si>
  <si>
    <t>합금화용융아연도금강판  2.0t &lt;갈바륨 G.L&gt;  M2     ( 호표 75 )</t>
  </si>
  <si>
    <t>합금화용융아연도금강판, 갈바륨, 2.00mm</t>
  </si>
  <si>
    <t>자재 32</t>
  </si>
  <si>
    <t>54DE4383273154ED57E995BBE16A67BF52DD6D</t>
  </si>
  <si>
    <t>53F7C31C213FF45AE79EC684E0924C54DE4383273154ED57E995BBE16A67BF52DD6D</t>
  </si>
  <si>
    <t>현장제작 설치, 경량철재</t>
  </si>
  <si>
    <t>호표 79</t>
  </si>
  <si>
    <t>53F7C31C2139649EF7FEC3CD1353BD</t>
  </si>
  <si>
    <t>53F7C31C213FF45AE79EC684E0924C53F7C31C2139649EF7FEC3CD1353BD</t>
  </si>
  <si>
    <t>53F7C31C213FF45AE79EC684E0924C54F93304273F84E1770169E798E09851122E05</t>
  </si>
  <si>
    <t>석고보드면 바탕만들기  줄퍼티 친환경 노무비  M2  건축 11-1-2   ( 호표 76 )</t>
  </si>
  <si>
    <t>건축 11-1-2</t>
  </si>
  <si>
    <t>53F783E5273C04BAE7A7D5D711A0AA5324E3CA2E37446ED7F79F1313C0345D1C3C4A</t>
  </si>
  <si>
    <t>53F783E5273C04BAE7A7D5D711A0AA5324E3CA2E37446ED7F79F1313C0345D1C3E73</t>
  </si>
  <si>
    <t>53F783E5273C04BAE7A7D5D711A0AA52EB33A92F33F4DA37EE4D961247001</t>
  </si>
  <si>
    <t>수성페인트 롤러칠  3회 노무비  M2  건축 11-2-2   ( 호표 77 )</t>
  </si>
  <si>
    <t>건축 11-2-2</t>
  </si>
  <si>
    <t>53F783F52839248D577E190193E38F5324E3CA2E37446ED7F79F1313C0345D1C3C4A</t>
  </si>
  <si>
    <t>53F783F52839248D577E190193E38F5324E3CA2E37446ED7F79F1313C0345D1C3E73</t>
  </si>
  <si>
    <t>53F783F52839248D577E190193E38F52EB33A92F33F4DA37EE4D961247001</t>
  </si>
  <si>
    <t>수성페인트 롤러칠 재료비(20년 품셈기준)  내부, 3회, 1급, 합성수지에멀션페인트  M2     ( 호표 78 )</t>
  </si>
  <si>
    <t>수성페인트</t>
  </si>
  <si>
    <t>수성페인트, KSM6010-2종1급, 백색</t>
  </si>
  <si>
    <t>자재 80</t>
  </si>
  <si>
    <t>54DE53AB2233B477E75C02E56379E44B9C9078</t>
  </si>
  <si>
    <t>53F783F52839248D577E1901902D5C54DE53AB2233B477E75C02E56379E44B9C9078</t>
  </si>
  <si>
    <t>잡철물 제작 및 설치  현장제작 설치, 경량철재  kg  건축 8-3-1   ( 호표 79 )</t>
  </si>
  <si>
    <t>53F7C31C2139649EF7FEC3CD1353BD5324E3CA2E37446ED7F79F1313C0345D1C3E78</t>
  </si>
  <si>
    <t>53F7C31C2139649EF7FEC3CD1353BD5324E3CA2E37446ED7F79F1313C0345D1C3F1A</t>
  </si>
  <si>
    <t>53F7C31C2139649EF7FEC3CD1353BD5324E3CA2E37446ED7F79F1313C0345D1C3E72</t>
  </si>
  <si>
    <t>53F7C31C2139649EF7FEC3CD1353BD5324E3CA2E37446ED7F79F1313C0345D1C3E73</t>
  </si>
  <si>
    <t>53F7C31C2139649EF7FEC3CD1353BD52EB33A92F33F4DA37EE4D961247001</t>
  </si>
  <si>
    <t>53F7C31C2139649EF7FEC3CD1353BD52EB33A92F33F4DA37EE4D961244002</t>
  </si>
  <si>
    <t>칼라강판  1.6t &lt;불소/일면&gt;  M2     ( 호표 80 )</t>
  </si>
  <si>
    <t>도장용융아연도강판</t>
  </si>
  <si>
    <t>도장용융아연도강판, 불소수지(일면), 1.60mm</t>
  </si>
  <si>
    <t>자재 31</t>
  </si>
  <si>
    <t>54DE4383273154ED57E995BBE16A67BF52D518</t>
  </si>
  <si>
    <t>53F7C31C213FF45AE79EC684E0909E54DE4383273154ED57E995BBE16A67BF52D518</t>
  </si>
  <si>
    <t>53F7C31C213FF45AE79EC684E0909E53F7C31C2139649EF7FD39EA5944AE</t>
  </si>
  <si>
    <t>53F7C31C213FF45AE79EC684E0909E54F93304273F84E1770169E798E09851122E05</t>
  </si>
  <si>
    <t>일반구조용각형강관  ㅁ-40*40*1.4t  M     ( 호표 81 )</t>
  </si>
  <si>
    <t>일반구조용각형강관, 각형강관, 40*40*1.4mm</t>
  </si>
  <si>
    <t>자재 87</t>
  </si>
  <si>
    <t>54A103652233B4220724F71F2DFE6C3550A44C</t>
  </si>
  <si>
    <t>53F7C31C213DC4211753803318372A54A103652233B4220724F71F2DFE6C3550A44C</t>
  </si>
  <si>
    <t>현장제작 설치, 일반철재</t>
  </si>
  <si>
    <t>호표 82</t>
  </si>
  <si>
    <t>53F7C31C2139649EF7FEC100E7800F</t>
  </si>
  <si>
    <t>53F7C31C213DC4211753803318372A53F7C31C2139649EF7FEC100E7800F</t>
  </si>
  <si>
    <t>53F7C31C213DC4211753803318372A54F93304273F84E1770169E798E09851122E05</t>
  </si>
  <si>
    <t>53F7C31C213DC4211753803318372A53F783F52839248D577E10274E666B</t>
  </si>
  <si>
    <t>잡철물 제작 및 설치  현장제작 설치, 일반철재  kg  건축 8-3-1   ( 호표 82 )</t>
  </si>
  <si>
    <t>53F7C31C2139649EF7FEC100E7800F5324E3CA2E37446ED7F79F1313C0345D1C3E78</t>
  </si>
  <si>
    <t>53F7C31C2139649EF7FEC100E7800F5324E3CA2E37446ED7F79F1313C0345D1C3F1A</t>
  </si>
  <si>
    <t>53F7C31C2139649EF7FEC100E7800F5324E3CA2E37446ED7F79F1313C0345D1C3E72</t>
  </si>
  <si>
    <t>53F7C31C2139649EF7FEC100E7800F5324E3CA2E37446ED7F79F1313C0345D1C3E73</t>
  </si>
  <si>
    <t>53F7C31C2139649EF7FEC100E7800F52EB33A92F33F4DA37EE4D961247001</t>
  </si>
  <si>
    <t>53F7C31C2139649EF7FEC100E7800F52EB33A92F33F4DA37EE4D961244002</t>
  </si>
  <si>
    <t>창호유리설치 / 판유리  유리두께 12mm 이하  M2  건축 10-3-1   ( 호표 83 )</t>
  </si>
  <si>
    <t>건축 10-3-1</t>
  </si>
  <si>
    <t>유리공</t>
  </si>
  <si>
    <t>노임 15</t>
  </si>
  <si>
    <t>5324E3CA2E37446ED7F79F1313C0345D1C3C46</t>
  </si>
  <si>
    <t>53F7A3C3213DF4E417CD635FF6633E5324E3CA2E37446ED7F79F1313C0345D1C3C46</t>
  </si>
  <si>
    <t>53F7A3C3213DF4E417CD635FF6633E5324E3CA2E37446ED7F79F1313C0345D1C3E73</t>
  </si>
  <si>
    <t>구조용 코킹  5*16, 실리콘  M  건축 6-6-1   ( 호표 84 )</t>
  </si>
  <si>
    <t>실링재, 실리콘, 비초산, 구조용</t>
  </si>
  <si>
    <t>자재 84</t>
  </si>
  <si>
    <t>54DE53AB2233B477C7AEA15F19F075234D2973</t>
  </si>
  <si>
    <t>53F7E359293924E4C7D031C890045954DE53AB2233B477C7AEA15F19F075234D2973</t>
  </si>
  <si>
    <t>커튼월보강틀  ㅁ-38*50*1.6  M     ( 호표 85 )</t>
  </si>
  <si>
    <t>53F7C31C213FF45AE79EC684E0924D53F7C31C213FF45AE79EC684E0909E</t>
  </si>
  <si>
    <t>AL. FRME  ㅁ-50*50*2  M     ( 호표 86 )</t>
  </si>
  <si>
    <t>53F7C31C213FF45AE79EC684E0936A54DE4383273154ED57E993890B5D88AA4E8C8D</t>
  </si>
  <si>
    <t>현장제작 설치(복잡), 일반철재</t>
  </si>
  <si>
    <t>호표 87</t>
  </si>
  <si>
    <t>53F7C31C2139649EF7FFE2807D875B</t>
  </si>
  <si>
    <t>53F7C31C213FF45AE79EC684E0936A53F7C31C2139649EF7FFE2807D875B</t>
  </si>
  <si>
    <t>53F7C31C213FF45AE79EC684E0936A53F783F52839248D577E10274E666B</t>
  </si>
  <si>
    <t>잡철물 제작 및 설치  현장제작 설치(복잡), 일반철재  kg  건축 8-3-1, 비고   ( 호표 87 )</t>
  </si>
  <si>
    <t>건축 8-3-1, 비고</t>
  </si>
  <si>
    <t>53F7C31C2139649EF7FFE2807D875B5324E3CA2E37446ED7F79F1313C0345D1C3E78</t>
  </si>
  <si>
    <t>53F7C31C2139649EF7FFE2807D875B5324E3CA2E37446ED7F79F1313C0345D1C3F1A</t>
  </si>
  <si>
    <t>53F7C31C2139649EF7FFE2807D875B5324E3CA2E37446ED7F79F1313C0345D1C3E72</t>
  </si>
  <si>
    <t>53F7C31C2139649EF7FFE2807D875B5324E3CA2E37446ED7F79F1313C0345D1C3E73</t>
  </si>
  <si>
    <t>53F7C31C2139649EF7FFE2807D875B52EB33A92F33F4DA37EE4D961247001</t>
  </si>
  <si>
    <t>53F7C31C2139649EF7FFE2807D875B52EB33A92F33F4DA37EE4D961244002</t>
  </si>
  <si>
    <t>수밀코킹  재료비 별도  M  건축 6-6-1   ( 호표 88 )</t>
  </si>
  <si>
    <t>코킹공</t>
  </si>
  <si>
    <t>기타 직종</t>
  </si>
  <si>
    <t>노임 21</t>
  </si>
  <si>
    <t>5324E3CA2E37446ED7F79BB8E033672D44ABD7</t>
  </si>
  <si>
    <t>53F7E359293BD4767796A58E527CB05324E3CA2E37446ED7F79BB8E033672D44ABD7</t>
  </si>
  <si>
    <t>콘크리트·모르타르면 바탕만들기  노무비  M2  건축 11-1-1   ( 호표 89 )</t>
  </si>
  <si>
    <t>건축 11-1-1</t>
  </si>
  <si>
    <t>53F783E5273C04BAE7A7D437164FC75324E3CA2E37446ED7F79F1313C0345D1C3C4A</t>
  </si>
  <si>
    <t>53F783E5273C04BAE7A7D437164FC75324E3CA2E37446ED7F79F1313C0345D1C3E73</t>
  </si>
  <si>
    <t>53F783E5273C04BAE7A7D437164FC752EB33A92F33F4DA37EE4D961247001</t>
  </si>
  <si>
    <t>수성페인트 롤러칠 재료비(20년 품셈기준)  외부, 3회, 1급, 합성수지에멀션페인트  M2     ( 호표 90 )</t>
  </si>
  <si>
    <t>수성페인트, KSM6010-1종1급, 백색</t>
  </si>
  <si>
    <t>자재 79</t>
  </si>
  <si>
    <t>54DE53AB2233B477E75C02E56379E44B9C9076</t>
  </si>
  <si>
    <t>53F783F52839248D577E19034308AA54DE53AB2233B477E75C02E56379E44B9C9076</t>
  </si>
  <si>
    <t>에폭시 페인트칠 재료비(20년 품셈기준)  콘크리트, 시멘트 모르타르용  M2     ( 호표 91 )</t>
  </si>
  <si>
    <t>유니폭시 투명라이닝</t>
  </si>
  <si>
    <t>후막형 투명 에폭시 바닥마감재(2~3mm)</t>
  </si>
  <si>
    <t>자재 77</t>
  </si>
  <si>
    <t>54DE53AB2233B477E75C01C004B838685E3E03</t>
  </si>
  <si>
    <t>53F783FC233854ABB7D54ED3E36BE154DE53AB2233B477E75C01C004B838685E3E03</t>
  </si>
  <si>
    <t>에폭시페인트</t>
  </si>
  <si>
    <t>EP1730 비철금속용 프라이머(회색)</t>
  </si>
  <si>
    <t>자재 76</t>
  </si>
  <si>
    <t>54DE53AB2233B477E75C01C004B838685E3F28</t>
  </si>
  <si>
    <t>53F783FC233854ABB7D54ED3E36BE154DE53AB2233B477E75C01C004B838685E3F28</t>
  </si>
  <si>
    <t>에폭시계시너</t>
  </si>
  <si>
    <t>024</t>
  </si>
  <si>
    <t>자재 86</t>
  </si>
  <si>
    <t>54DE53AB2233B47737B26A8C2152AE6B5EDB28</t>
  </si>
  <si>
    <t>53F783FC233854ABB7D54ED3E36BE154DE53AB2233B47737B26A8C2152AE6B5EDB28</t>
  </si>
  <si>
    <t>에폭시 코팅(롤러칠 노무비)  하도1회, 퍼티 및 연마, 에폭시 페인트 2회칠 기준  M2  건축 11-2-8   ( 호표 92 )</t>
  </si>
  <si>
    <t>53F783FC233854ABB7D77BC81131025324E3CA2E37446ED7F79F1313C0345D1C3C4A</t>
  </si>
  <si>
    <t>53F783FC233854ABB7D77BC81131025324E3CA2E37446ED7F79F1313C0345D1C3E73</t>
  </si>
  <si>
    <t>53F783FC233854ABB7D77BC811310252EB33A92F33F4DA37EE4D961247001</t>
  </si>
  <si>
    <t>굴삭기(무한궤도)  0.6㎥  HR  공통 8-3,4(0201)   ( 호표 93 )</t>
  </si>
  <si>
    <t>54E8B30C253414ACD7461254B23967218D14093E</t>
  </si>
  <si>
    <t>0.6㎥</t>
  </si>
  <si>
    <t>호표 93</t>
  </si>
  <si>
    <t>자재 2</t>
  </si>
  <si>
    <t>54E8B30C253414ACD7461254B23967218D1409</t>
  </si>
  <si>
    <t>54E8B30C253414ACD7461254B23967218D14093E54E8B30C253414ACD7461254B23967218D1409</t>
  </si>
  <si>
    <t>54E8B30C253414ACD7461254B23967218D14093E54F973E12B33A498D7B6ABD4E394E626C11FA5</t>
  </si>
  <si>
    <t>54E8B30C253414ACD7461254B23967218D14093E52EB33A92F33F4DA37EE4D961247001</t>
  </si>
  <si>
    <t>54E8B30C253414ACD7461254B23967218D14093E5324E3CA2E37446ED7F79F1313C0345D1C3A9E</t>
  </si>
  <si>
    <t>모르타르 배합(배합품 포함)  배합용적비 1:2, 시멘트, 모래 별도  M3  건축 9-1-1   ( 호표 94 )</t>
  </si>
  <si>
    <t>건축 9-1-1</t>
  </si>
  <si>
    <t>53F713262E32D4F967A089837F303B54DE43832730B449F7B0D0E22B42477F05CDE1</t>
  </si>
  <si>
    <t>53F713262E32D4F967A089837F303B54F933042737B48DF70D9A81EC8540B9088599</t>
  </si>
  <si>
    <t>53F713262E32D4F967A089837F303B5324E3CA2E37446ED7F79F1313C0345D1C3E73</t>
  </si>
  <si>
    <t>트럭탑재형 크레인  5ton  HR  공통 8-3,4(2105)   ( 호표 95 )</t>
  </si>
  <si>
    <t>54E8B30C25341480071A859E65284561A37B3B13</t>
  </si>
  <si>
    <t>트럭탑재형 크레인</t>
  </si>
  <si>
    <t>5ton</t>
  </si>
  <si>
    <t>호표 95</t>
  </si>
  <si>
    <t>공통 8-3,4(2105)</t>
  </si>
  <si>
    <t>자재 11</t>
  </si>
  <si>
    <t>54E8B30C25341480071A859E65284561A37B3B</t>
  </si>
  <si>
    <t>54E8B30C25341480071A859E65284561A37B3B1354E8B30C25341480071A859E65284561A37B3B</t>
  </si>
  <si>
    <t>54E8B30C25341480071A859E65284561A37B3B1354F973E12B33A498D7B6ABD4E394E626C11FA5</t>
  </si>
  <si>
    <t>54E8B30C25341480071A859E65284561A37B3B1352EB33A92F33F4DA37EE4D961247001</t>
  </si>
  <si>
    <t>화물차운전사</t>
  </si>
  <si>
    <t>노임 19</t>
  </si>
  <si>
    <t>5324E3CA2E37446ED7F79F1313C0345D1C3A9F</t>
  </si>
  <si>
    <t>54E8B30C25341480071A859E65284561A37B3B135324E3CA2E37446ED7F79F1313C0345D1C3A9F</t>
  </si>
  <si>
    <t>소형브레이커(전기식)  1.5kw  HR  공통 8-3(5220)   ( 호표 96 )</t>
  </si>
  <si>
    <t>공통 8-3(5220)</t>
  </si>
  <si>
    <t>자재 15</t>
  </si>
  <si>
    <t>54E8B30C253414FB37E69EA05F99AA5BA7A5F0</t>
  </si>
  <si>
    <t>54E8B30C253414FB37E69EA05F99AA5BA7A5F0F654E8B30C253414FB37E69EA05F99AA5BA7A5F0</t>
  </si>
  <si>
    <t>트럭 트랙터 및 평판트레일러  20ton  HR  공통 8-3,4(2702)   ( 호표 97 )</t>
  </si>
  <si>
    <t>54E8B30C2534148067A389499644BF4B2B8821EA</t>
  </si>
  <si>
    <t>트럭 트랙터 및 평판트레일러</t>
  </si>
  <si>
    <t>20ton</t>
  </si>
  <si>
    <t>호표 97</t>
  </si>
  <si>
    <t>공통 8-3,4(2702)</t>
  </si>
  <si>
    <t>자재 13</t>
  </si>
  <si>
    <t>54E8B30C2534148067A389499644BF4B2B8821</t>
  </si>
  <si>
    <t>54E8B30C2534148067A389499644BF4B2B8821EA54E8B30C2534148067A389499644BF4B2B8821</t>
  </si>
  <si>
    <t>54E8B30C2534148067A389499644BF4B2B8821EA54F973E12B33A498D7B6ABD4E394E626C11FA5</t>
  </si>
  <si>
    <t>54E8B30C2534148067A389499644BF4B2B8821EA52EB33A92F33F4DA37EE4D961247001</t>
  </si>
  <si>
    <t>54E8B30C2534148067A389499644BF4B2B8821EA5324E3CA2E37446ED7F79F1313C0345D1C3A9E</t>
  </si>
  <si>
    <t>트럭탑재형 크레인  10ton  HR  공통 8-3,4(2105)   ( 호표 98 )</t>
  </si>
  <si>
    <t>54E8B30C25341480071A859E652966E2C0F39835</t>
  </si>
  <si>
    <t>호표 98</t>
  </si>
  <si>
    <t>자재 12</t>
  </si>
  <si>
    <t>54E8B30C25341480071A859E652966E2C0F398</t>
  </si>
  <si>
    <t>54E8B30C25341480071A859E652966E2C0F3983554E8B30C25341480071A859E652966E2C0F398</t>
  </si>
  <si>
    <t>54E8B30C25341480071A859E652966E2C0F3983554F973E12B33A498D7B6ABD4E394E626C11FA5</t>
  </si>
  <si>
    <t>54E8B30C25341480071A859E652966E2C0F3983552EB33A92F33F4DA37EE4D961247001</t>
  </si>
  <si>
    <t>54E8B30C25341480071A859E652966E2C0F398355324E3CA2E37446ED7F79F1313C0345D1C3A9F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</si>
  <si>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</si>
  <si>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</si>
  <si>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</si>
  <si>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</si>
  <si>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</si>
  <si>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</si>
  <si>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</si>
  <si>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</si>
  <si>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>공통 8-2-3</t>
  </si>
  <si>
    <t xml:space="preserve">터파기/토사  보통, 굴삭기 0.7m3 90%, 인력10%  M3  공통 8-2-3  ( 산근 1 ) </t>
  </si>
  <si>
    <t>C</t>
  </si>
  <si>
    <t xml:space="preserve"> 굴삭기(무한궤도),0.7㎥90%+인력10% M3 </t>
  </si>
  <si>
    <t>C!</t>
  </si>
  <si>
    <t>'굴삭기(무한궤도),0.7㎥90%+인력10% M3'</t>
  </si>
  <si>
    <t xml:space="preserve"> </t>
  </si>
  <si>
    <t xml:space="preserve">Q1  바켓용량(M3)  =0.70   </t>
  </si>
  <si>
    <t>q1 '바켓용량(M3)' =0.70</t>
  </si>
  <si>
    <t xml:space="preserve">K   바켓계수(양호1.1,보통0.90,불량0.70,파쇄암0.55) = 0.90   </t>
  </si>
  <si>
    <t>k  '바켓계수(양호1.1,보통0.90,불량0.70,파쇄암0.55)'= 0.90</t>
  </si>
  <si>
    <t xml:space="preserve">F   토량환산계수(1/L) = 1/1.25= 0.8 </t>
  </si>
  <si>
    <t>f  '토량환산계수(1/L)'= 1/1.25=?</t>
  </si>
  <si>
    <t xml:space="preserve">E1  터파기에 대하여 -0.05 =0.05    </t>
  </si>
  <si>
    <t xml:space="preserve">E1 '터파기에 대하여 -0.05'=0.05 </t>
  </si>
  <si>
    <t xml:space="preserve">E   작업효율사질토(양호0.85,보통0.70,불량0.55) = 0.70-E1= 0.65 </t>
  </si>
  <si>
    <t>E  '작업효율사질토(양호0.85,보통0.70,불량0.55)'= 0.70-E1=?</t>
  </si>
  <si>
    <t xml:space="preserve">CM  1회 싸이클시간(135˚SEC) =20   </t>
  </si>
  <si>
    <t>Cm '1회 싸이클시간(135˚SEC)'=20</t>
  </si>
  <si>
    <t xml:space="preserve">Q   시간당 작업량 (M3/HR) = 3600*Q1*K*F*E/CM/0.9= 65.52 </t>
  </si>
  <si>
    <t>Q  '시간당 작업량 (M3/Hr)'= 3600*q1*k*f*E/Cm/0.9=?</t>
  </si>
  <si>
    <t xml:space="preserve"> 재료비:  19092 / 65.52 = 291.3 </t>
  </si>
  <si>
    <t>'재료비:' ~00000201007000000.M~ / {Q} =?MA+</t>
  </si>
  <si>
    <t xml:space="preserve"> 노무비:  53292 / 65.52 = 813.3 </t>
  </si>
  <si>
    <t>'노무비:' ~00000201007000000.L~ / {Q} =?LA+</t>
  </si>
  <si>
    <t xml:space="preserve"> 경  비:  22522 / 65.52 = 343.7 </t>
  </si>
  <si>
    <t>'경  비:' ~00000201007000000.E~ / {Q} =?EQ+</t>
  </si>
  <si>
    <t xml:space="preserve">  소  계    </t>
  </si>
  <si>
    <t>&gt;'소  계'</t>
  </si>
  <si>
    <t xml:space="preserve"> 인력터파기,0-1m,보통인부0.2인*10% </t>
  </si>
  <si>
    <t>'인력터파기,0-1m,보통인부0.2인*10%'</t>
  </si>
  <si>
    <t xml:space="preserve">Q   시간당 작업량 (M3/HR) = 1/8/0.2/0.1= 6.25 </t>
  </si>
  <si>
    <t>Q  '시간당 작업량 (M3/Hr)'= 1/8/0.2/0.1=?</t>
  </si>
  <si>
    <t xml:space="preserve"> 보통인부   1인/8HR*작업시간</t>
  </si>
  <si>
    <t>'보통인부   1인/8HR*작업시간</t>
  </si>
  <si>
    <t xml:space="preserve"> 노무비:  161858*1/8/6.25  = 3237.1 </t>
  </si>
  <si>
    <t>'노무비:' ~L001010101000002.L~*1/8/{Q}  =?LA+</t>
  </si>
  <si>
    <t xml:space="preserve">  총  계</t>
  </si>
  <si>
    <t>공통 8-2-8</t>
  </si>
  <si>
    <t xml:space="preserve">토사 운반/단지외 10km  보통, 덤프 15ton+굴삭기 0.7m3(고르기 별도)  M3  공통 8-2-8  ( 산근 2 ) </t>
  </si>
  <si>
    <t xml:space="preserve"> 운반거리 L=10KN,(적재,고르기별도) M3    </t>
  </si>
  <si>
    <t>'운반거리 L=10KN,(적재,고르기별도) M3'</t>
  </si>
  <si>
    <t xml:space="preserve"> 차량속도= 30KM/V1,35KM/V2,35KM/V3,35KM/V4,30KM/V5,35KM/V6     </t>
  </si>
  <si>
    <t>'차량속도= 30KM/V1,35KM/V2,35KM/V3,35KM/V4,30KM/V5,35KM/V6 '</t>
  </si>
  <si>
    <t xml:space="preserve">     ○------------------0------------0----------------○10KM  </t>
  </si>
  <si>
    <t xml:space="preserve">   ' ○------------------0------------0----------------○10KM '</t>
  </si>
  <si>
    <t xml:space="preserve"> 운반거리=단지대L1=0.5KM,시내외L2=9.0KM,사토장L3=0.5KM    </t>
  </si>
  <si>
    <t>'운반거리=단지대L1=0.5KM,시내외L2=9.0KM,사토장L3=0.5KM'</t>
  </si>
  <si>
    <t xml:space="preserve"> 1.덤프트럭,15톤 </t>
  </si>
  <si>
    <t>'1.덤프트럭,15톤'</t>
  </si>
  <si>
    <t xml:space="preserve">T    적재용량(톤)  =15   </t>
  </si>
  <si>
    <t>T   '적재용량(톤)' =15</t>
  </si>
  <si>
    <t xml:space="preserve">R1   토석의 단위중량(톤)  =1.7   </t>
  </si>
  <si>
    <t>r1  '토석의 단위중량(톤)' =1.7</t>
  </si>
  <si>
    <t xml:space="preserve">L    토량 변화율  =1.25   </t>
  </si>
  <si>
    <t>L   '토량 변화율' =1.25</t>
  </si>
  <si>
    <t xml:space="preserve">Q1   1회 적재량(M3)  =T/R1*L= 11.0294 </t>
  </si>
  <si>
    <t>q1  '1회 적재량(M3)' =T/r1*L=?</t>
  </si>
  <si>
    <t xml:space="preserve">F    토량 환산계수(1/L)  =1/L= 0.8 </t>
  </si>
  <si>
    <t>f   '토량 환산계수(1/L)' =1/L=?</t>
  </si>
  <si>
    <t xml:space="preserve">E    작업효율  =0.9   </t>
  </si>
  <si>
    <t>E   '작업효율' =0.9</t>
  </si>
  <si>
    <t xml:space="preserve">CMS  적재기계 1회 싸이클시간(SEC)  =20   </t>
  </si>
  <si>
    <t>Cms '적재기계 1회 싸이클시간(SEC)' =20</t>
  </si>
  <si>
    <t xml:space="preserve">V1   단지내적재운반속도(KM/HR)  =15   </t>
  </si>
  <si>
    <t>V1  '단지내적재운반속도(KM/HR)' =15</t>
  </si>
  <si>
    <t xml:space="preserve">V2   단지내공차운반속도(KM/HR)  =20   </t>
  </si>
  <si>
    <t>V2  '단지내공차운반속도(KM/HR)' =20</t>
  </si>
  <si>
    <t xml:space="preserve">V3   시내외포장적재운반속도(KM/HR)  =35   </t>
  </si>
  <si>
    <t>V3  '시내외포장적재운반속도(KM/HR)' =35</t>
  </si>
  <si>
    <t xml:space="preserve">V4   시내외포장공차운반속도(KM/HR)  =35   </t>
  </si>
  <si>
    <t>V4  '시내외포장공차운반속도(KM/HR)' =35</t>
  </si>
  <si>
    <t xml:space="preserve">V5   사토장적재운반속도(KM/HR)  =15   </t>
  </si>
  <si>
    <t>V5  '사토장적재운반속도(KM/HR)' =15</t>
  </si>
  <si>
    <t xml:space="preserve">V6   사토장공차운반속도(KM/HR)  =20   </t>
  </si>
  <si>
    <t>V6  '사토장공차운반속도(KM/HR)' =20</t>
  </si>
  <si>
    <t xml:space="preserve">L1   단지내운반거리(KM)  =0.5   </t>
  </si>
  <si>
    <t>L1  '단지내운반거리(KM)' =0.5</t>
  </si>
  <si>
    <t xml:space="preserve">L2   시내외포장(KM)  =9.0   </t>
  </si>
  <si>
    <t>L2  '시내외포장(KM)' =9.0</t>
  </si>
  <si>
    <t xml:space="preserve">L3   사토장비포장(KM)  =0.5   </t>
  </si>
  <si>
    <t>L3  '사토장비포장(KM)' =0.5</t>
  </si>
  <si>
    <t xml:space="preserve">T2   왕복시간(MIN)  =((L1/V1)+(L1/V2)+(L2/V3)+(L2/V4)+(L3/V5)+(L3/V6))*60= 37.8571 </t>
  </si>
  <si>
    <t>t2  '왕복시간(MIN)' =((L1/V1)+(L1/V2)+(L2/V3)+(L2/V4)+(L3/V5)+(L3/V6))*60=?</t>
  </si>
  <si>
    <t xml:space="preserve">T3   적하시간(MIN)양호0.5,보통0.8,불량1.1 =0.8   </t>
  </si>
  <si>
    <t>t3  '적하시간(MIN)양호0.5,보통0.8,불량1.1'=0.8</t>
  </si>
  <si>
    <t xml:space="preserve">T4   적재대기(MIN)양호0.15,보통0.42,불량0.7  =0.42   </t>
  </si>
  <si>
    <t>t4  '적재대기(MIN)양호0.15,보통0.42,불량0.7 '=0.42</t>
  </si>
  <si>
    <t xml:space="preserve">T5   적재합자동덮개설치및해체(MIN)  =0.5   </t>
  </si>
  <si>
    <t>t5  '적재합자동덮개설치및해체(MIN)' =0.5</t>
  </si>
  <si>
    <t xml:space="preserve">T6   세륜시간 (MIN)  =1.5   </t>
  </si>
  <si>
    <t>t6  '세륜시간 (MIN)' =1.5</t>
  </si>
  <si>
    <t xml:space="preserve">k    백호바켓계수  =1.1   </t>
  </si>
  <si>
    <t>k   '백호바켓계수' =1.1</t>
  </si>
  <si>
    <t xml:space="preserve">ES   작업효율(양호0.9,보통0.75,불량0.6) = 0.75   </t>
  </si>
  <si>
    <t>Es  '작업효율(양호0.9,보통0.75,불량0.6)'= 0.75</t>
  </si>
  <si>
    <t xml:space="preserve">N    덤프트럭 소요 백호 적재회수  =Q1/(0.7*K)= 14.32 </t>
  </si>
  <si>
    <t>n   '덤프트럭 소요 백호 적재회수' =q1/(0.7*k)=?</t>
  </si>
  <si>
    <t xml:space="preserve">CM   1회 싸이클 시간(MIN)  =CMS*N/(60*ES)+T2+T3+T4+T5+T6= 47.442 </t>
  </si>
  <si>
    <t>Cm  '1회 싸이클 시간(MIN)' =Cms*n/(60*Es)+t2+t3+t4+t5+t6=?</t>
  </si>
  <si>
    <t xml:space="preserve">Q    시간당 작업량(M3/HR)  =60*Q1*F*E/CM= 10.043 </t>
  </si>
  <si>
    <t>Q   '시간당 작업량(M3/HR)' =60*q1*f*E/Cm=?</t>
  </si>
  <si>
    <t xml:space="preserve"> 재료비:  29601 / 10.043 = 2947.4 </t>
  </si>
  <si>
    <t>'재료비:' ~00000602015000000.M~ / {Q} =?MA+</t>
  </si>
  <si>
    <t xml:space="preserve"> 노무비:  53292 / 10.043 = 5306.3 </t>
  </si>
  <si>
    <t>'노무비:' ~00000602015000000.L~ / {Q} =?LA+</t>
  </si>
  <si>
    <t xml:space="preserve"> 경  비:  19111 / 10.043 = 1902.9 </t>
  </si>
  <si>
    <t>'경  비:' ~00000602015000000.E~ / {Q} =?EQ+</t>
  </si>
  <si>
    <t xml:space="preserve">  소계    </t>
  </si>
  <si>
    <t>&gt;'소계'</t>
  </si>
  <si>
    <t xml:space="preserve"> 2.자동덮개시설,덤프15톤용 M3 </t>
  </si>
  <si>
    <t>'2.자동덮개시설,덤프15톤용 M3'</t>
  </si>
  <si>
    <t xml:space="preserve"> 재료비:  0 / 10.043 = 0 </t>
  </si>
  <si>
    <t>'재료비:' ~00000610015000000.M~ / {Q} =?MA+</t>
  </si>
  <si>
    <t xml:space="preserve"> 노무비:  0 / 10.043 = 0 </t>
  </si>
  <si>
    <t>'노무비:' ~00000610015000000.L~ / {Q} =?LA+</t>
  </si>
  <si>
    <t xml:space="preserve"> 경  비:  405 / 10.043 = 40.3 </t>
  </si>
  <si>
    <t>'경  비:' ~00000610015000000.E~ / {Q} =?EQ+</t>
  </si>
  <si>
    <t>공통 8-2-3+10</t>
  </si>
  <si>
    <t xml:space="preserve">되메우기/토사, 두께 10cm  보통, 굴삭기 0.7m3+플레이트콤팩터 1.5ton+인력 10%  M3  공통 8-2-3+10  ( 산근 3 ) </t>
  </si>
  <si>
    <t xml:space="preserve"> 1.굴삭기 (무한궤도)0.7㎥M3  </t>
  </si>
  <si>
    <t>'1.굴삭기 (무한궤도)0.7㎥M3 '</t>
  </si>
  <si>
    <t xml:space="preserve">Q1  바켓용량(M3) = 0.7   </t>
  </si>
  <si>
    <t>q1 '바켓용량(M3)'= 0.7</t>
  </si>
  <si>
    <t xml:space="preserve">k   바켓계수 = 1.1   </t>
  </si>
  <si>
    <t>k  '바켓계수'= 1.1</t>
  </si>
  <si>
    <t xml:space="preserve">L1  흐트러진상태  =1.25   </t>
  </si>
  <si>
    <t>L1 '흐트러진상태' =1.25</t>
  </si>
  <si>
    <t xml:space="preserve">C   다져진상태 =0.875   </t>
  </si>
  <si>
    <t>C  '다져진상태'=0.875</t>
  </si>
  <si>
    <t xml:space="preserve">F   토량환산계(C/L) =C/L1= 0.7 </t>
  </si>
  <si>
    <t>f  '토량환산계(C/L)'=C/L1=?</t>
  </si>
  <si>
    <t xml:space="preserve">E   작업효율(양호0.9,보통0.75,불량0.6) = 0.75   </t>
  </si>
  <si>
    <t>E  '작업효율(양호0.9,보통0.75,불량0.6)'= 0.75</t>
  </si>
  <si>
    <t xml:space="preserve">CM  1회 싸이클시간(90˚SEC) =18   </t>
  </si>
  <si>
    <t>Cm '1회 싸이클시간(90˚sec)'=18</t>
  </si>
  <si>
    <t xml:space="preserve">Q   시간당 작업량 (M3/HR) = 3600*Q1*K*F*E/CM/0.9= 89.833 </t>
  </si>
  <si>
    <t xml:space="preserve"> 재료비:  19092 / 89.833 = 212.5 </t>
  </si>
  <si>
    <t xml:space="preserve"> 노무비:  53292 / 89.833 = 593.2 </t>
  </si>
  <si>
    <t xml:space="preserve"> 경  비:  22522 / 89.833 = 250.7 </t>
  </si>
  <si>
    <t xml:space="preserve"> 2.(인력 흙 다지기): 0.14인*10% </t>
  </si>
  <si>
    <t>'2.(인력 흙 다지기): 0.14인*10%'</t>
  </si>
  <si>
    <t xml:space="preserve">Q   시간당 작업량 (M3/HR) = 1/8/0.14/0.1= 8.929 </t>
  </si>
  <si>
    <t>Q  '시간당 작업량 (M3/Hr)'= 1/8/0.14/0.1=?</t>
  </si>
  <si>
    <t xml:space="preserve"> 노무비:  161858*1/8/8.929  = 2265.9 </t>
  </si>
  <si>
    <t xml:space="preserve"> 3.플레이트콤팩터,1.5톤 </t>
  </si>
  <si>
    <t>'3.플레이트콤팩터,1.5톤'</t>
  </si>
  <si>
    <t xml:space="preserve">V   다짐속도(KM/HR)  =1   </t>
  </si>
  <si>
    <t>V  '다짐속도(KM/HR)' =1</t>
  </si>
  <si>
    <t xml:space="preserve">W   유효 다짐 폭(M)  =0.45   </t>
  </si>
  <si>
    <t>W  '유효 다짐 폭(M)' =0.45</t>
  </si>
  <si>
    <t xml:space="preserve">D   다짐두께(M)  =0.1   </t>
  </si>
  <si>
    <t>D  '다짐두께(M)' =0.1</t>
  </si>
  <si>
    <t xml:space="preserve">E   작업효율(양호0.8,보통0.6,불량0.4) = 0.6   </t>
  </si>
  <si>
    <t>E  '작업효율(양호0.8,보통0.6,불량0.4)'= 0.6</t>
  </si>
  <si>
    <t xml:space="preserve">F   토량환산계(L1/L1) =L1/L1= 1 </t>
  </si>
  <si>
    <t>f  '토량환산계(L1/L1)'=L1/L1=?</t>
  </si>
  <si>
    <t xml:space="preserve">N   소요 다짐회수  =3   </t>
  </si>
  <si>
    <t>N  '소요 다짐회수' =3</t>
  </si>
  <si>
    <t xml:space="preserve">Q   시간당 작업량(M3/HR)  =1000*V*W*D*E*F/N/0.9= 10 </t>
  </si>
  <si>
    <t>Q  '시간당 작업량(M3/HR)' =1000*V*W*D*E*f/N/0.9=?</t>
  </si>
  <si>
    <t xml:space="preserve"> 재료비:  1818 / 10 = 181.8 </t>
  </si>
  <si>
    <t>'재료비:' ~00001730001500000.M~ / {Q} =?MA+</t>
  </si>
  <si>
    <t xml:space="preserve"> 노무비:  33718 / 10 = 3371.8 </t>
  </si>
  <si>
    <t>'노무비:' ~00001730001500000.L~ / {Q} =?LA+</t>
  </si>
  <si>
    <t xml:space="preserve"> 경  비:  564 / 10 = 56.4 </t>
  </si>
  <si>
    <t>'경  비:' ~00001730001500000.E~ / {Q} =?EQ+</t>
  </si>
  <si>
    <t>공통 6-1-4.2.3 준용</t>
  </si>
  <si>
    <t xml:space="preserve">콘크리트 펌프차 타설(무근, 진동기無)  100m3 미만, 슬럼프 8~12cm, 양호(매트기초 등)  M3  공통 6-1-4.2.3 준용  ( 산근 4 ) </t>
  </si>
  <si>
    <t xml:space="preserve"> ※1.시설유형(양호):매트기초 등 적용 </t>
  </si>
  <si>
    <t>'※1.시설유형(양호):매트기초 등 적용'</t>
  </si>
  <si>
    <t xml:space="preserve">   2.펌프차: 32m 적용 </t>
  </si>
  <si>
    <t>'  2.펌프차: 32m 적용'</t>
  </si>
  <si>
    <t xml:space="preserve">   3.믹서트럭진입조건(양호) 적용  </t>
  </si>
  <si>
    <t xml:space="preserve">'  3.믹서트럭진입조건(양호) 적용' </t>
  </si>
  <si>
    <t xml:space="preserve">   ※1.2.3 및 각종조건 타설 환경에 따라 변경사용 요망 </t>
  </si>
  <si>
    <t>'  ※1.2.3 및 각종조건 타설 환경에 따라 변경사용 요망'</t>
  </si>
  <si>
    <t xml:space="preserve">   압송관 필요시 "별산"  </t>
  </si>
  <si>
    <t xml:space="preserve">'  압송관 필요시 "별산"' </t>
  </si>
  <si>
    <t xml:space="preserve">A  타설량 =99  M3    </t>
  </si>
  <si>
    <t>A '타설량'=99 'M3'</t>
  </si>
  <si>
    <t xml:space="preserve">FT 기준시간(슬럼프 8~12CM:무근1.15,철근1.35) =1.15 MIN     </t>
  </si>
  <si>
    <t xml:space="preserve">FT'기준시간(슬럼프 8~12CM:무근1.15,철근1.35)'=1.15'min' </t>
  </si>
  <si>
    <t xml:space="preserve">N  펌프차 이동횟수 =0    </t>
  </si>
  <si>
    <t xml:space="preserve">N '펌프차 이동횟수'=0 </t>
  </si>
  <si>
    <t xml:space="preserve">F1 시설유형(양호1.0,보통1.20,불량1.4,매우불량4.0) =1.0   </t>
  </si>
  <si>
    <t>f1'시설유형(양호1.0,보통1.20,불량1.4,매우불량4.0)'=1.0</t>
  </si>
  <si>
    <t xml:space="preserve">F2 믹서트럭 진입조건(양호1.0,보통1.20,불량1.40) =1.0    </t>
  </si>
  <si>
    <t xml:space="preserve">f2'믹서트럭 진입조건(양호1.0,보통1.20,불량1.40)'=1.0 </t>
  </si>
  <si>
    <t xml:space="preserve">t1 펌프차 셋팅 =20  min    </t>
  </si>
  <si>
    <t>t1'펌프차 셋팅'=20 'min'</t>
  </si>
  <si>
    <t xml:space="preserve">t2 펌프차 마감 =20  min    </t>
  </si>
  <si>
    <t>t2'펌프차 마감'=20 'min'</t>
  </si>
  <si>
    <t xml:space="preserve">t3 펌프차 이동 및 재셋팅  =30*N = 0 </t>
  </si>
  <si>
    <t xml:space="preserve">t3'펌프차 이동 및 재셋팅' =30*N =? 'min/회당' </t>
  </si>
  <si>
    <t xml:space="preserve">T4 펌프차 타설(기준시간×F1×F2×타설량) =FT*F1*F2*A= 113.85 </t>
  </si>
  <si>
    <t>t4'펌프차 타설(기준시간×f1×f2×타설량)'=FT*f1*f2*A=?</t>
  </si>
  <si>
    <t xml:space="preserve">F  작업계수 =0.7    </t>
  </si>
  <si>
    <t xml:space="preserve">F '작업계수'=0.7 </t>
  </si>
  <si>
    <t xml:space="preserve">TC 콘크리트펌프차 운전시간  =(T1+T2+T3+T4)/F= 219.7857 </t>
  </si>
  <si>
    <t xml:space="preserve">Tc'콘크리트펌프차 운전시간' =(t1+t2+t3+t4)/F=? </t>
  </si>
  <si>
    <t xml:space="preserve">Tb 인력에 의한 타설준비 및 마무리 시간  =25  min    </t>
  </si>
  <si>
    <t>Tb'인력에 의한 타설준비 및 마무리 시간' =25 'min'</t>
  </si>
  <si>
    <t xml:space="preserve">T  전체작업소요시간  = Tc+Tb = 244.7857 </t>
  </si>
  <si>
    <t xml:space="preserve">T '전체작업소요시간' = Tc+Tb =? </t>
  </si>
  <si>
    <t xml:space="preserve">TT 작업소요시간(MIN/M3)  = T/A= 2.4726 </t>
  </si>
  <si>
    <t>TT'작업소요시간(min/M3)' = T/A=?</t>
  </si>
  <si>
    <t xml:space="preserve">Q   시간당 작업작업량(M3/HR) =60/TT= 24.266 </t>
  </si>
  <si>
    <t xml:space="preserve">Q  '시간당 작업작업량(M3/HR)'=60/TT=? </t>
  </si>
  <si>
    <t xml:space="preserve"> ◈배치인원</t>
  </si>
  <si>
    <t>'◈배치인원</t>
  </si>
  <si>
    <t xml:space="preserve"> 1.인원   </t>
  </si>
  <si>
    <t xml:space="preserve">'1.인원 ' </t>
  </si>
  <si>
    <t xml:space="preserve"> []=0, [2]=0, [3]=0     </t>
  </si>
  <si>
    <t xml:space="preserve"> [1]=0, [2]=0, [3]=0  </t>
  </si>
  <si>
    <t xml:space="preserve"> 콘크리트공 (5-1)인/8HR*작업시간 </t>
  </si>
  <si>
    <t>'콘크리트공 (5-1)인/8HR*작업시간'</t>
  </si>
  <si>
    <t xml:space="preserve"> 노무비:  255373*4/8/24.266 = 5261.9 </t>
  </si>
  <si>
    <t xml:space="preserve">'노무비:' ~L001010101000013.L~*4/8/{Q} =?LA+:LA1 </t>
  </si>
  <si>
    <t xml:space="preserve"> 특별인부 (2-1)인/8HR*작업시간 </t>
  </si>
  <si>
    <t>'특별인부 (2-1)인/8HR*작업시간'</t>
  </si>
  <si>
    <t xml:space="preserve"> 노무비:  208527*1/8/24.266 = 1074.1 </t>
  </si>
  <si>
    <t xml:space="preserve">'노무비:' ~L001010101000003.L~*1/8/{Q} =?LA+:LA2 </t>
  </si>
  <si>
    <t xml:space="preserve"> 보통인부 2인/8HR*작업시간 </t>
  </si>
  <si>
    <t>'보통인부 2인/8HR*작업시간'</t>
  </si>
  <si>
    <t xml:space="preserve"> 노무비:  161858*2/8/24.266 = 1667.5 </t>
  </si>
  <si>
    <t>'노무비:' ~L001010101000002.L~*2/8/{Q} =?LA+:LA3</t>
  </si>
  <si>
    <t xml:space="preserve">   소  계    </t>
  </si>
  <si>
    <t xml:space="preserve"> &gt;'소  계'</t>
  </si>
  <si>
    <t xml:space="preserve">  </t>
  </si>
  <si>
    <t xml:space="preserve"> ◈사용기계  </t>
  </si>
  <si>
    <t>'◈사용기계 '</t>
  </si>
  <si>
    <t xml:space="preserve">TTC 작업소요시간(MIN/M3)  = TC/A= 2.2201 </t>
  </si>
  <si>
    <t>TTc'작업소요시간(min/M3)' = Tc/A=?</t>
  </si>
  <si>
    <t xml:space="preserve">Q   시간당 작업작업량(M3/HR) =60/TTC= 27.026 </t>
  </si>
  <si>
    <t xml:space="preserve">Q  '시간당 작업작업량(M3/HR)'=60/TTc=? ;'KSB' </t>
  </si>
  <si>
    <t xml:space="preserve"> 2.콘크리트 펌프차, 32M(80∼95㎥/HR)    </t>
  </si>
  <si>
    <t xml:space="preserve">'2.콘크리트 펌프차, 32m(80∼95㎥/hr) '  </t>
  </si>
  <si>
    <t xml:space="preserve"> 재료비:  31507 / 27.026 = 1165.8 </t>
  </si>
  <si>
    <t>'재료비:' ~00004504003200000.M~ / {Q} =?MA+</t>
  </si>
  <si>
    <t xml:space="preserve"> 노무비:  53292 / 27.026 = 1971.8 </t>
  </si>
  <si>
    <t xml:space="preserve">'노무비:' ~00004504003200000.L~ / {Q} =?LA+ </t>
  </si>
  <si>
    <t xml:space="preserve"> 경  비:  65589 / 27.026 = 2426.8 </t>
  </si>
  <si>
    <t>'경  비:' ~00004504003200000.E~ / {Q} =?EQ+</t>
  </si>
  <si>
    <t xml:space="preserve"> 3.잡재료비(인력품의 5%): (5261.9+1074.1+1667.5)*0.05 = 400.1 </t>
  </si>
  <si>
    <t xml:space="preserve">'3.잡재료비(인력품의 5%):'({LA1}+{LA2}+{LA3})*0.05 =?EQ+                                                                                                             </t>
  </si>
  <si>
    <t xml:space="preserve">콘크리트 펌프차 타설(매트기초 등)  100m3 미만, 슬럼프 15cm, 양호  M3  공통 6-1-4.2.3 준용  ( 산근 5 ) </t>
  </si>
  <si>
    <t xml:space="preserve">FT 기준시간(슬럼프 15CM:무근1.10,철근1.25) =1.25 MIN     </t>
  </si>
  <si>
    <t xml:space="preserve">FT'기준시간(슬럼프 15CM:무근1.10,철근1.25)'=1.25'min' </t>
  </si>
  <si>
    <t xml:space="preserve">T4 펌프차 타설(기준시간×F1×F2×타설량) =FT*F1*F2*A= 123.75 </t>
  </si>
  <si>
    <t xml:space="preserve">TC 콘크리트펌프차 운전시간  =(T1+T2+T3+T4)/F= 233.9286 </t>
  </si>
  <si>
    <t xml:space="preserve">T  전체작업소요시간  = Tc+Tb = 258.9286 </t>
  </si>
  <si>
    <t xml:space="preserve">TT 작업소요시간(MIN/M3)  = T/A= 2.6154 </t>
  </si>
  <si>
    <t xml:space="preserve">Q   시간당 작업작업량(M3/HR) =60/TT= 22.941 </t>
  </si>
  <si>
    <t xml:space="preserve"> 콘크리트공 5인/8HR*작업시간 </t>
  </si>
  <si>
    <t>'콘크리트공 5인/8HR*작업시간'</t>
  </si>
  <si>
    <t xml:space="preserve"> 노무비:  255373*5/8/22.941 = 6957.3 </t>
  </si>
  <si>
    <t xml:space="preserve">'노무비:' ~L001010101000013.L~*5/8/{Q} =?LA+:LA1 </t>
  </si>
  <si>
    <t xml:space="preserve"> 특별인부 2인/8HR*작업시간 </t>
  </si>
  <si>
    <t>'특별인부 2인/8HR*작업시간'</t>
  </si>
  <si>
    <t xml:space="preserve"> 노무비:  208527*2/8/22.941 = 2272.4 </t>
  </si>
  <si>
    <t xml:space="preserve">'노무비:' ~L001010101000003.L~*2/8/{Q} =?LA+:LA2 </t>
  </si>
  <si>
    <t xml:space="preserve"> 노무비:  161858*2/8/22.941 = 1763.8 </t>
  </si>
  <si>
    <t xml:space="preserve">TTC 작업소요시간(MIN/M3)  = TC/A= 2.3629 </t>
  </si>
  <si>
    <t xml:space="preserve">Q   시간당 작업작업량(M3/HR) =60/TTC= 25.393 </t>
  </si>
  <si>
    <t xml:space="preserve"> 재료비:  31507 / 25.393 = 1240.7 </t>
  </si>
  <si>
    <t xml:space="preserve"> 노무비:  53292 / 25.393 = 2098.6 </t>
  </si>
  <si>
    <t xml:space="preserve"> 경  비:  65589 / 25.393 = 2582.9 </t>
  </si>
  <si>
    <t xml:space="preserve"> 3.잡재료비(인력품의 5%): (6957.3+2272.4+1763.8)*0.05 = 549.6 </t>
  </si>
  <si>
    <t xml:space="preserve">운반비(트레일러 20ton+크레인 10ton)  철근, L:30km  TON    ( 산근 6 ) </t>
  </si>
  <si>
    <t xml:space="preserve"> 운반거리 L=30KM 트레일러(20톤) 톤당     </t>
  </si>
  <si>
    <t>'운반거리 L=30KM 트레일러(20톤) 톤당 '</t>
  </si>
  <si>
    <t xml:space="preserve"> 적용기준:현장에서 가까운 지역공장 상차도 </t>
  </si>
  <si>
    <t>'적용기준:현장에서 가까운 지역공장 상차도'</t>
  </si>
  <si>
    <t xml:space="preserve">          (인천제철,광양제철,포항 등) </t>
  </si>
  <si>
    <t>'         (인천제철,광양제철,포항 등)'</t>
  </si>
  <si>
    <t xml:space="preserve"> 차량속도=    0KM/V1     40KM/V2       25KM/V3     </t>
  </si>
  <si>
    <t>'차량속도=    0KM/V1     40KM/V2       25KM/V3 '</t>
  </si>
  <si>
    <t xml:space="preserve"> 생산공장 ○----------0-------------0----------○30KM  </t>
  </si>
  <si>
    <t>'생산공장 ○----------0-------------0----------○30KM '</t>
  </si>
  <si>
    <t xml:space="preserve"> 운반거리=공장L1=0.0KM,시내L2=29.5KM,공사장L3=0.5KM    </t>
  </si>
  <si>
    <t>'운반거리=공장L1=0.0KM,시내L2=29.5KM,공사장L3=0.5KM'</t>
  </si>
  <si>
    <t xml:space="preserve"> 1.트랙터및트레일러(20톤/HR) </t>
  </si>
  <si>
    <t>'1.트랙터및트레일러(20톤/HR)'</t>
  </si>
  <si>
    <t xml:space="preserve"> Q0  트레일러적재량(TON)  =20   </t>
  </si>
  <si>
    <t xml:space="preserve"> q0 '트레일러적재량(TON)' =20</t>
  </si>
  <si>
    <t xml:space="preserve"> Q1  1회적재량(TON)  =2   </t>
  </si>
  <si>
    <t xml:space="preserve"> q1 '1회적재량(TON)' =2</t>
  </si>
  <si>
    <t xml:space="preserve"> F   환산계수  =1   </t>
  </si>
  <si>
    <t xml:space="preserve"> F  '환산계수' =1</t>
  </si>
  <si>
    <t xml:space="preserve"> E   작업효율  =0.9   </t>
  </si>
  <si>
    <t xml:space="preserve"> E  '작업효율' =0.9</t>
  </si>
  <si>
    <t xml:space="preserve"> Es  적재효율 =0.5   </t>
  </si>
  <si>
    <t xml:space="preserve"> Es '적재효율'=0.5</t>
  </si>
  <si>
    <t xml:space="preserve"> N   적재횟수 =q0/q1 = 10    </t>
  </si>
  <si>
    <t xml:space="preserve"> N  '적재횟수'=q0/q1 ={?,'9U'}</t>
  </si>
  <si>
    <t xml:space="preserve">CMS  묶기30,회전30,풀기30(초) =30+30+30= 90 </t>
  </si>
  <si>
    <t>Cms '묶기30,회전30,풀기30(초)'=30+30+30=?</t>
  </si>
  <si>
    <t xml:space="preserve"> T1  적재시간(MIN)  =(CMS*N)/(60*ES)= 30 </t>
  </si>
  <si>
    <t xml:space="preserve"> t1 '적재시간(MIN)' =(Cms*n)/(60*Es)=?</t>
  </si>
  <si>
    <t xml:space="preserve"> L1  작업장내 운반거리(KM)  =0   </t>
  </si>
  <si>
    <t xml:space="preserve"> L1 '작업장내 운반거리(KM)' =0</t>
  </si>
  <si>
    <t xml:space="preserve"> L2  도로주행 운반거리(KM)  =29.5   </t>
  </si>
  <si>
    <t xml:space="preserve"> L2 '도로주행 운반거리(KM)' =29.5</t>
  </si>
  <si>
    <t xml:space="preserve"> L3  공사장내 운반거리(KM)  =0.5   </t>
  </si>
  <si>
    <t xml:space="preserve"> L3 '공사장내 운반거리(KM)' =0.5</t>
  </si>
  <si>
    <t xml:space="preserve"> V1  작업장내 운반속도(KM/HR)  =0   </t>
  </si>
  <si>
    <t xml:space="preserve"> V1 '작업장내 운반속도(KM/HR)' =0</t>
  </si>
  <si>
    <t xml:space="preserve"> V2  도로주행 운반속도(KM/HR)  =40   </t>
  </si>
  <si>
    <t xml:space="preserve"> V2 '도로주행 운반속도(KM/HR)' =40</t>
  </si>
  <si>
    <t xml:space="preserve"> V3  공사장내 운반속도(KM/HR)  =25   </t>
  </si>
  <si>
    <t xml:space="preserve"> V3 '공사장내 운반속도(KM/HR)' =25</t>
  </si>
  <si>
    <t xml:space="preserve"> T2  왕복시간(MIN)  =((L2/V2)+(L3/V3))*60*2= 90.9 </t>
  </si>
  <si>
    <t xml:space="preserve"> t2 '왕복시간(MIN)' =((L2/V2)+(L3/V3))*60*2=? </t>
  </si>
  <si>
    <t xml:space="preserve"> T3  적하시간(MIN) =(CMS*N)/(60*ES)= 30 </t>
  </si>
  <si>
    <t xml:space="preserve"> t3 '적하시간(MIN)'=(Cms*n)/(60*Es)=?</t>
  </si>
  <si>
    <t xml:space="preserve"> T4  적재대기시간(MIN)  =0.42   </t>
  </si>
  <si>
    <t xml:space="preserve"> t4 '적재대기시간(MIN)' =0.42</t>
  </si>
  <si>
    <t xml:space="preserve"> T6   세륜시간 (MIN)  =1.5   </t>
  </si>
  <si>
    <t xml:space="preserve"> t6  '세륜시간 (MIN)' =1.5</t>
  </si>
  <si>
    <t xml:space="preserve"> CM  1회싸이클시간(MIN)  =T1+T2+T3+T4+T6= 152.82 </t>
  </si>
  <si>
    <t xml:space="preserve"> CM '1회싸이클시간(MIN)' =t1+t2+t3+t4+t6=?</t>
  </si>
  <si>
    <t xml:space="preserve"> Q   시간당 작업량(TON/HR)  =(60*Q0*F*E)/CM= 7.067 </t>
  </si>
  <si>
    <t xml:space="preserve"> Q  '시간당 작업량(TON/HR)' =(60*q0*F*E)/CM=?</t>
  </si>
  <si>
    <t xml:space="preserve"> Z   차량실 작업량(TON/HR)  =(T2+T4)/CM*(1/Q)= 0.0846 </t>
  </si>
  <si>
    <t xml:space="preserve"> Z  '차량실 작업량(TON/HR)' =(T2+T4)/CM*(1/Q)=?   </t>
  </si>
  <si>
    <t xml:space="preserve"> 재료비:  30941 / 7.067*Z = 370.3 </t>
  </si>
  <si>
    <t>'재료비:' ~00002702002000000.M~ / {Q}*Z =?EQ+</t>
  </si>
  <si>
    <t xml:space="preserve"> 노무비:  53292 / 7.067 = 7540.9 </t>
  </si>
  <si>
    <t>'노무비:' ~00002702002000000.L~ / {Q} =?EQ+</t>
  </si>
  <si>
    <t xml:space="preserve"> 경  비:  15859 / 7.067 = 2244 </t>
  </si>
  <si>
    <t>'경  비:' ~00002702002000000.E~ / {Q} =?EQ+</t>
  </si>
  <si>
    <t xml:space="preserve"> 2.크레인(트럭탑재형)(10TON/HR) </t>
  </si>
  <si>
    <t>'2.크레인(트럭탑재형)(10TON/HR)'</t>
  </si>
  <si>
    <t xml:space="preserve"> Es  작업효율  =0.5   </t>
  </si>
  <si>
    <t xml:space="preserve"> Es '작업효율' =0.5</t>
  </si>
  <si>
    <t xml:space="preserve"> Q   크레인상,하차작업량(톤/HR)  =(3600*Q1*F*ES/CMS)= 40 </t>
  </si>
  <si>
    <t xml:space="preserve"> Q  '크레인상,하차작업량(톤/HR)' =(3600*q1*F*Es/Cms)=?</t>
  </si>
  <si>
    <t xml:space="preserve"> 재료비:  16674 / 40 = 416.8 </t>
  </si>
  <si>
    <t>'재료비:' ~00002105001000000.M~ / {Q} =?EQ+</t>
  </si>
  <si>
    <t xml:space="preserve"> 노무비:  45531 / 40 = 1138.2 </t>
  </si>
  <si>
    <t>'노무비:' ~00002105001000000.L~ / {Q} =?EQ+</t>
  </si>
  <si>
    <t xml:space="preserve"> 경  비:  20838 / 40 = 520.9 </t>
  </si>
  <si>
    <t>'경  비:' ~00002105001000000.E~ / {Q} =?EQ+</t>
  </si>
  <si>
    <t xml:space="preserve"> 3.인력 </t>
  </si>
  <si>
    <t>'3.인력'</t>
  </si>
  <si>
    <t xml:space="preserve"> 비계공 </t>
  </si>
  <si>
    <t>'비계공'</t>
  </si>
  <si>
    <t xml:space="preserve"> 노무비:  281721*2/8/40 = 1760.7 </t>
  </si>
  <si>
    <t>'노무비:' ~L001010101000006.L~*2/8/{Q} =?EQ+</t>
  </si>
  <si>
    <t xml:space="preserve"> 보통인부 </t>
  </si>
  <si>
    <t>'보통인부'</t>
  </si>
  <si>
    <t xml:space="preserve"> 노무비:  161858*1/8/40 = 505.8 </t>
  </si>
  <si>
    <t xml:space="preserve">'노무비:' ~L001010101000002.L~*1/8/{Q} =?EQ+  </t>
  </si>
  <si>
    <t xml:space="preserve">운반비(트레일러 20ton+크레인 10ton)  철골, L:30km  TON    ( 산근 7 ) </t>
  </si>
  <si>
    <t xml:space="preserve"> Z  '차량실 작업량(TON/HR)' =(T2+T4)/CM*(1/Q)=?  </t>
  </si>
  <si>
    <t xml:space="preserve">   합  계    </t>
  </si>
  <si>
    <t>&gt;&gt;'합  계'</t>
  </si>
  <si>
    <t xml:space="preserve">보도용 블록 설치 / B-TYPE  0 .1㎡이하, 두께 8cm  M2  토목 1-7-1  ( 산근 8 ) </t>
  </si>
  <si>
    <t xml:space="preserve"> B-TYPE: 차도인접, 주택가 보도 / 블록 정밀절단 아닌 경우  </t>
  </si>
  <si>
    <t xml:space="preserve">'B-TYPE: 차도인접, 주택가 보도 / 블록 정밀절단 아닌 경우' </t>
  </si>
  <si>
    <t xml:space="preserve">Q1 1일시공량(M2/일)  =240   </t>
  </si>
  <si>
    <t>q1'1일시공량(M2/일)' =240</t>
  </si>
  <si>
    <t xml:space="preserve">Q  시간당 작업량(M2/HR)  =Q1/8= 30 </t>
  </si>
  <si>
    <t xml:space="preserve">Q '시간당 작업량(M2/HR)' =q1/8=? </t>
  </si>
  <si>
    <t xml:space="preserve"> ◈배치인원 </t>
  </si>
  <si>
    <t>'◈배치인원'</t>
  </si>
  <si>
    <t xml:space="preserve"> 1.인원  </t>
  </si>
  <si>
    <t>'1.인원 '</t>
  </si>
  <si>
    <t xml:space="preserve"> []=0, [2]=0, [3]=0    </t>
  </si>
  <si>
    <t xml:space="preserve"> [1]=0, [2]=0, [3]=0 </t>
  </si>
  <si>
    <t xml:space="preserve"> 포 장 공 3인/8HR*작업시간 </t>
  </si>
  <si>
    <t>'포 장 공 3인/8HR*작업시간'</t>
  </si>
  <si>
    <t xml:space="preserve"> 노무비:  255303*3/8/30 = 3191.2 </t>
  </si>
  <si>
    <t>'노무비:' ~L001010101000019.L~*3/8/{Q} =?LA+:LA1</t>
  </si>
  <si>
    <t xml:space="preserve"> 특별인부 1인/8HR*작업시간 </t>
  </si>
  <si>
    <t>'특별인부 1인/8HR*작업시간'</t>
  </si>
  <si>
    <t xml:space="preserve"> 노무비:  208527*1/8/30 = 868.8 </t>
  </si>
  <si>
    <t xml:space="preserve"> 노무비:  161858*2/8/30 = 1348.8 </t>
  </si>
  <si>
    <t xml:space="preserve">'노무비:' ~L001010101000002.L~*2/8/{Q} =?LA+:LA3 </t>
  </si>
  <si>
    <t xml:space="preserve">   소  계     </t>
  </si>
  <si>
    <t xml:space="preserve"> &gt;'소  계' </t>
  </si>
  <si>
    <t xml:space="preserve">    </t>
  </si>
  <si>
    <t xml:space="preserve"> 2.굴삭기(무한궤도) 0.6㎥ </t>
  </si>
  <si>
    <t>'2.굴삭기(무한궤도) 0.6㎥'</t>
  </si>
  <si>
    <t xml:space="preserve"> 재료비:  16788 / 30 = 559.6 </t>
  </si>
  <si>
    <t>'재료비:' ~00000201006000000.M~ / {Q} =?MA+</t>
  </si>
  <si>
    <t xml:space="preserve"> 노무비:  53292 / 30 = 1776.4 </t>
  </si>
  <si>
    <t>'노무비:' ~00000201006000000.L~ / {Q} =?LA+</t>
  </si>
  <si>
    <t xml:space="preserve"> 경  비:  20960 / 30 = 698.6 </t>
  </si>
  <si>
    <t xml:space="preserve">'경  비:' ~00000201006000000.E~ / {Q} =?EQ+ </t>
  </si>
  <si>
    <t xml:space="preserve">  소  계     </t>
  </si>
  <si>
    <t xml:space="preserve">&gt;'소  계' </t>
  </si>
  <si>
    <t xml:space="preserve"> 3.플레이트콤팩타(1.5톤)   </t>
  </si>
  <si>
    <t xml:space="preserve">'3.플레이트콤팩타(1.5톤)'  </t>
  </si>
  <si>
    <t xml:space="preserve"> 재료비:  1818 / 30 = 60.6 </t>
  </si>
  <si>
    <t xml:space="preserve"> 노무비:  33718 / 30 = 1123.9 </t>
  </si>
  <si>
    <t xml:space="preserve"> 경  비:  564 / 30 = 18.8 </t>
  </si>
  <si>
    <t xml:space="preserve"> 4.공구손료 및 잡재료비(인력품의 2%): (3191.2+868.8+1348.8)*0.02= 108.1 </t>
  </si>
  <si>
    <t>'4.공구손료 및 잡재료비(인력품의 2%):'({LA1}+{LA2}+{LA3})*0.02=?MA+</t>
  </si>
  <si>
    <t xml:space="preserve">  소  계      </t>
  </si>
  <si>
    <t xml:space="preserve">&gt;'소  계'  </t>
  </si>
  <si>
    <t xml:space="preserve">보차도 및 도로경계블록 설치  A-TYPE / 300미만 / 직선구간  M  토목 1-9-2  ( 산근 9 ) </t>
  </si>
  <si>
    <t xml:space="preserve">      </t>
  </si>
  <si>
    <t xml:space="preserve">QQ 1일시공량(M/일)  =170   </t>
  </si>
  <si>
    <t>qq'1일시공량(M/일)' =170</t>
  </si>
  <si>
    <t xml:space="preserve">Q  시간당 작업량(M/HR)  =QQ/8/1.0= 21.25 </t>
  </si>
  <si>
    <t xml:space="preserve">Q '시간당 작업량(M/HR)' =qq/8/1.0=? </t>
  </si>
  <si>
    <t xml:space="preserve"> 1.인력 </t>
  </si>
  <si>
    <t>'1.인력'</t>
  </si>
  <si>
    <t xml:space="preserve"> []=0, [2]=0    </t>
  </si>
  <si>
    <t xml:space="preserve"> [1]=0, [2]=0 </t>
  </si>
  <si>
    <t xml:space="preserve"> 특별인부 3인/8HR*작업시간  </t>
  </si>
  <si>
    <t xml:space="preserve">'특별인부 3인/8HR*작업시간' </t>
  </si>
  <si>
    <t xml:space="preserve"> 노무비:  208527*3/8/21.25 = 3679.8 </t>
  </si>
  <si>
    <t xml:space="preserve">'노무비:' ~L001010101000003.L~*3/8/{Q} =?LA+ :LA1 </t>
  </si>
  <si>
    <t xml:space="preserve"> 보통인부 1인/8HR*작업시간 </t>
  </si>
  <si>
    <t>'보통인부 1인/8HR*작업시간'</t>
  </si>
  <si>
    <t xml:space="preserve"> 노무비:  161858*1/8/21.25 = 952.1 </t>
  </si>
  <si>
    <t xml:space="preserve">'노무비:' ~L001010101000002.L~*1/8/{Q} =?LA+ :LA2 </t>
  </si>
  <si>
    <t xml:space="preserve"> 2.크레인(트럭탑재형 크레인 준용), 5톤  1대  </t>
  </si>
  <si>
    <t>'2.크레인(트럭탑재형 크레인 준용), 5톤  1대 '</t>
  </si>
  <si>
    <t xml:space="preserve"> 재료비:  8256 / 21.25 = 388.5 </t>
  </si>
  <si>
    <t>'재료비:' ~00002105000500000.M~ / {Q} =?MA+</t>
  </si>
  <si>
    <t xml:space="preserve"> 노무비:  45531 / 21.25 = 2142.6 </t>
  </si>
  <si>
    <t>'노무비:' ~00002105000500000.L~ / {Q} =?LA+</t>
  </si>
  <si>
    <t xml:space="preserve"> 경  비:  9726 / 21.25 = 457.6 </t>
  </si>
  <si>
    <t>'경  비:' ~00002105000500000.E~ / {Q} =?EQ+</t>
  </si>
  <si>
    <t xml:space="preserve"> 3.공구손료 기계경비(인력품의 2%): (3679.8+952.1)*0.02 = 92.6 </t>
  </si>
  <si>
    <t>'3.공구손료 기계경비(인력품의 2%):'({LA1}+{LA2})*0.02 =?EQ+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</si>
  <si>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</si>
  <si>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</si>
  <si>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</si>
  <si>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</si>
  <si>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</si>
  <si>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</si>
  <si>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</si>
  <si>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</si>
  <si>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</si>
  <si>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</si>
  <si>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</si>
  <si>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천원</t>
  </si>
  <si>
    <t>별도</t>
  </si>
  <si>
    <t>자재 20</t>
  </si>
  <si>
    <t>수집상차도</t>
  </si>
  <si>
    <t>자재 48</t>
  </si>
  <si>
    <t>자재 49</t>
  </si>
  <si>
    <t>자재 50</t>
  </si>
  <si>
    <t>자재 60</t>
  </si>
  <si>
    <t>자재 61</t>
  </si>
  <si>
    <t>자재 62</t>
  </si>
  <si>
    <t>자재 63</t>
  </si>
  <si>
    <t>자재 64</t>
  </si>
  <si>
    <t>자재 65</t>
  </si>
  <si>
    <t>자재 66</t>
  </si>
  <si>
    <t>자재 67</t>
  </si>
  <si>
    <t>자재 68</t>
  </si>
  <si>
    <t>자재 69</t>
  </si>
  <si>
    <t>자재 70</t>
  </si>
  <si>
    <t>자재 71</t>
  </si>
  <si>
    <t>2</t>
  </si>
  <si>
    <t>B</t>
  </si>
  <si>
    <t>5324E3CA2E37446ED7F79F1313C0345D1C3F1B</t>
  </si>
  <si>
    <t>콘크리트공</t>
  </si>
  <si>
    <t>노임 9</t>
  </si>
  <si>
    <t>5324E3CA2E37446ED7F79F1313C0345D1C3F11</t>
  </si>
  <si>
    <t>포장공</t>
  </si>
  <si>
    <t>노임 11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</si>
  <si>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</si>
  <si>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</si>
  <si>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</si>
  <si>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</si>
  <si>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</si>
  <si>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</si>
  <si>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</si>
  <si>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</si>
  <si>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</si>
  <si>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</si>
  <si>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</si>
  <si>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</si>
  <si>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</si>
  <si>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</si>
  <si>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</si>
  <si>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</si>
  <si>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</si>
  <si>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</si>
  <si>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</si>
  <si>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</si>
  <si>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</si>
  <si>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</si>
  <si>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</si>
  <si>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</si>
  <si>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</si>
  <si>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</si>
  <si>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</si>
  <si>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</si>
  <si>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</si>
  <si>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</si>
  <si>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</si>
  <si>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</si>
  <si>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</si>
  <si>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</si>
  <si>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</si>
  <si>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</si>
  <si>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건설폐기물처리비</t>
  </si>
  <si>
    <t>...</t>
  </si>
  <si>
    <t>....</t>
  </si>
  <si>
    <t>.....</t>
  </si>
  <si>
    <t>D</t>
  </si>
  <si>
    <t>E</t>
  </si>
  <si>
    <t>G</t>
  </si>
  <si>
    <t>H</t>
  </si>
  <si>
    <t>I</t>
  </si>
  <si>
    <t>J</t>
  </si>
  <si>
    <t>총괄</t>
    <phoneticPr fontId="9" type="noConversion"/>
  </si>
  <si>
    <t>건축총괄</t>
    <phoneticPr fontId="9" type="noConversion"/>
  </si>
  <si>
    <t>건축</t>
    <phoneticPr fontId="9" type="noConversion"/>
  </si>
  <si>
    <t>토목</t>
    <phoneticPr fontId="9" type="noConversion"/>
  </si>
  <si>
    <t>조경</t>
    <phoneticPr fontId="9" type="noConversion"/>
  </si>
  <si>
    <t>기계</t>
    <phoneticPr fontId="9" type="noConversion"/>
  </si>
  <si>
    <t>전기</t>
    <phoneticPr fontId="9" type="noConversion"/>
  </si>
  <si>
    <t>소방기계</t>
    <phoneticPr fontId="9" type="noConversion"/>
  </si>
  <si>
    <t>소방전기</t>
    <phoneticPr fontId="9" type="noConversion"/>
  </si>
  <si>
    <t>공사명 : 2023장애인학교등문화예술시설지원사업</t>
    <phoneticPr fontId="9" type="noConversion"/>
  </si>
  <si>
    <t>2023장애인학교등문화예술시설지원사업</t>
  </si>
  <si>
    <t>비             목</t>
    <phoneticPr fontId="18" type="noConversion"/>
  </si>
  <si>
    <t>금                            액</t>
    <phoneticPr fontId="19" type="noConversion"/>
  </si>
  <si>
    <t>구         성        비</t>
    <phoneticPr fontId="18" type="noConversion"/>
  </si>
  <si>
    <t>비        고</t>
    <phoneticPr fontId="18" type="noConversion"/>
  </si>
  <si>
    <t>직      접         재      료      비</t>
    <phoneticPr fontId="18" type="noConversion"/>
  </si>
  <si>
    <t>료</t>
  </si>
  <si>
    <t>간      접         재      료      비</t>
    <phoneticPr fontId="18" type="noConversion"/>
  </si>
  <si>
    <t>비</t>
  </si>
  <si>
    <t>작  업  설  ,  부  산  물  등 (△)</t>
    <phoneticPr fontId="21" type="noConversion"/>
  </si>
  <si>
    <t>순</t>
    <phoneticPr fontId="19" type="noConversion"/>
  </si>
  <si>
    <t>[ 소                          계 ]</t>
    <phoneticPr fontId="19" type="noConversion"/>
  </si>
  <si>
    <t>노</t>
  </si>
  <si>
    <t>직      접         노      무      비</t>
    <phoneticPr fontId="18" type="noConversion"/>
  </si>
  <si>
    <t>무</t>
  </si>
  <si>
    <t>간      접         노      무      비</t>
    <phoneticPr fontId="18" type="noConversion"/>
  </si>
  <si>
    <t>직접노무비</t>
    <phoneticPr fontId="19" type="noConversion"/>
  </si>
  <si>
    <t>×</t>
    <phoneticPr fontId="22" type="noConversion"/>
  </si>
  <si>
    <t>&lt;(재+직노+경비)의합계액&gt;</t>
  </si>
  <si>
    <t>공</t>
    <phoneticPr fontId="19" type="noConversion"/>
  </si>
  <si>
    <t>산          출          경          비</t>
    <phoneticPr fontId="21" type="noConversion"/>
  </si>
  <si>
    <t>운                반                비</t>
    <phoneticPr fontId="21" type="noConversion"/>
  </si>
  <si>
    <t>사</t>
    <phoneticPr fontId="19" type="noConversion"/>
  </si>
  <si>
    <t>경</t>
    <phoneticPr fontId="19" type="noConversion"/>
  </si>
  <si>
    <t>산      재         보      험      료</t>
    <phoneticPr fontId="18" type="noConversion"/>
  </si>
  <si>
    <t>노무비</t>
    <phoneticPr fontId="19" type="noConversion"/>
  </si>
  <si>
    <t>면허가 필요한 모든공사</t>
  </si>
  <si>
    <t>고      용         보      험      료</t>
    <phoneticPr fontId="18" type="noConversion"/>
  </si>
  <si>
    <t>건      강         보      험      료</t>
    <phoneticPr fontId="18" type="noConversion"/>
  </si>
  <si>
    <t>직접노무비</t>
    <phoneticPr fontId="21" type="noConversion"/>
  </si>
  <si>
    <t>공사기간 1개월 이상인 모든공사</t>
  </si>
  <si>
    <t>원</t>
    <phoneticPr fontId="19" type="noConversion"/>
  </si>
  <si>
    <t>연      금         보      험      료</t>
    <phoneticPr fontId="18" type="noConversion"/>
  </si>
  <si>
    <t>노   인  장  기  요  양  보  험  료</t>
    <phoneticPr fontId="19" type="noConversion"/>
  </si>
  <si>
    <t>건강보험료</t>
    <phoneticPr fontId="19" type="noConversion"/>
  </si>
  <si>
    <t>퇴   직     공   제     부   금   비</t>
    <phoneticPr fontId="21" type="noConversion"/>
  </si>
  <si>
    <t>추정금액 1억이상 공사</t>
    <phoneticPr fontId="19" type="noConversion"/>
  </si>
  <si>
    <t>산  업  안  전  보  건  관  리  비</t>
    <phoneticPr fontId="21" type="noConversion"/>
  </si>
  <si>
    <t>(재+직노+사급+관급)</t>
    <phoneticPr fontId="18" type="noConversion"/>
  </si>
  <si>
    <t>+</t>
    <phoneticPr fontId="19" type="noConversion"/>
  </si>
  <si>
    <t>품       질       관       리       비</t>
    <phoneticPr fontId="19" type="noConversion"/>
  </si>
  <si>
    <t>안       전        관       리      비</t>
    <phoneticPr fontId="19" type="noConversion"/>
  </si>
  <si>
    <t>가</t>
    <phoneticPr fontId="21" type="noConversion"/>
  </si>
  <si>
    <t>기          타          경          비</t>
    <phoneticPr fontId="21" type="noConversion"/>
  </si>
  <si>
    <t>(재료비+노무비)</t>
    <phoneticPr fontId="19" type="noConversion"/>
  </si>
  <si>
    <t>&lt;(재+직노+경비)의합계액&gt;</t>
    <phoneticPr fontId="19" type="noConversion"/>
  </si>
  <si>
    <t>환      경         보      전      비</t>
    <phoneticPr fontId="18" type="noConversion"/>
  </si>
  <si>
    <t>(재+직노+기계경비)</t>
    <phoneticPr fontId="18" type="noConversion"/>
  </si>
  <si>
    <t>공  사  이  행  보  증  수  수  료</t>
    <phoneticPr fontId="19" type="noConversion"/>
  </si>
  <si>
    <t>[(재+직노+기계경비)</t>
    <phoneticPr fontId="19" type="noConversion"/>
  </si>
  <si>
    <t>최저가 입찰대상공사 : &lt;추정가격300억 이상공사&gt;</t>
  </si>
  <si>
    <t>건설하도급대금지급보증서발급수수료</t>
    <phoneticPr fontId="19" type="noConversion"/>
  </si>
  <si>
    <t>건설기계대여대금지급보증서발급수수료</t>
    <phoneticPr fontId="19" type="noConversion"/>
  </si>
  <si>
    <t>(재+직노+기계경비)</t>
    <phoneticPr fontId="19" type="noConversion"/>
  </si>
  <si>
    <t>[ 소                          계 ]</t>
    <phoneticPr fontId="19" type="noConversion"/>
  </si>
  <si>
    <t>계</t>
    <phoneticPr fontId="19" type="noConversion"/>
  </si>
  <si>
    <t>일        반         관        리        비</t>
    <phoneticPr fontId="21" type="noConversion"/>
  </si>
  <si>
    <t>×</t>
    <phoneticPr fontId="22" type="noConversion"/>
  </si>
  <si>
    <t>&lt;추정가격기준:공급가액(부가세,관급자재제외)&gt;</t>
  </si>
  <si>
    <t>이                                         윤</t>
    <phoneticPr fontId="21" type="noConversion"/>
  </si>
  <si>
    <t>(노무비+경비+일관)</t>
    <phoneticPr fontId="19" type="noConversion"/>
  </si>
  <si>
    <t>사        급         자        재        비</t>
    <phoneticPr fontId="21" type="noConversion"/>
  </si>
  <si>
    <t>건 설 폐 기 물 수 집 운 반 및 수 수 료</t>
    <phoneticPr fontId="19" type="noConversion"/>
  </si>
  <si>
    <t>공            급            가            액</t>
    <phoneticPr fontId="21" type="noConversion"/>
  </si>
  <si>
    <t>부        가         가        치        세</t>
    <phoneticPr fontId="21" type="noConversion"/>
  </si>
  <si>
    <t>공급가액</t>
    <phoneticPr fontId="19" type="noConversion"/>
  </si>
  <si>
    <t>[도                     급                     액]</t>
    <phoneticPr fontId="21" type="noConversion"/>
  </si>
  <si>
    <t>관급자재비</t>
    <phoneticPr fontId="19" type="noConversion"/>
  </si>
  <si>
    <t>도급자 설치분</t>
    <phoneticPr fontId="19" type="noConversion"/>
  </si>
  <si>
    <t>관급자 설치분</t>
    <phoneticPr fontId="19" type="noConversion"/>
  </si>
  <si>
    <t>소    계</t>
    <phoneticPr fontId="19" type="noConversion"/>
  </si>
  <si>
    <t>건 설 폐 기 물 수 집 운 반 및 수 수 료</t>
    <phoneticPr fontId="21" type="noConversion"/>
  </si>
  <si>
    <t>시        설         분        담        금</t>
    <phoneticPr fontId="21" type="noConversion"/>
  </si>
  <si>
    <t>[총            공            사              비]</t>
    <phoneticPr fontId="21" type="noConversion"/>
  </si>
  <si>
    <t>안   전   관   리   비</t>
    <phoneticPr fontId="21" type="noConversion"/>
  </si>
  <si>
    <t>(재+직노+사급)</t>
    <phoneticPr fontId="18" type="noConversion"/>
  </si>
  <si>
    <t>요율</t>
    <phoneticPr fontId="19" type="noConversion"/>
  </si>
  <si>
    <t>☞ 관급자재비가 있는경우  2가지를 비교하여 적은금액 적용</t>
    <phoneticPr fontId="19" type="noConversion"/>
  </si>
  <si>
    <t xml:space="preserve">☞ 도급자설치,관급자설치인지 확인 관급자설치시 안전관리비적용 안함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</si>
</sst>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  <numFmt numFmtId="183" formatCode="0.0%"/>
    <numFmt numFmtId="184" formatCode="0.000%"/>
    <numFmt numFmtId="185" formatCode="#,###&quot;:관급&quot;"/>
    <numFmt numFmtId="186" formatCode="#,###\ &quot;]&quot;"/>
    <numFmt numFmtId="187" formatCode="#,###&quot;년&quot;"/>
    <numFmt numFmtId="188" formatCode="#,###&quot;원절삭&quot;"/>
    <numFmt numFmtId="189" formatCode="_-* #,##0.0_-;\-* #,##0.0_-;_-* &quot;-&quot;_-;_-@_-"/>
    <numFmt numFmtId="190" formatCode="yyyy\.mm\.dd"/>
    <numFmt numFmtId="191" formatCode="0E+00"/>
    <numFmt numFmtId="192" formatCode="mmmm\ d\,\ yyyy"/>
    <numFmt numFmtId="193" formatCode="#,##0.00;[Red]#,##0.00"/>
    <numFmt numFmtId="194" formatCode="_-[$€-2]* #,##0.00_-;\-[$€-2]* #,##0.00_-;_-[$€-2]* &quot;-&quot;??_-"/>
    <numFmt numFmtId="195" formatCode="&quot;년&quot;\ "/>
    <numFmt numFmtId="196" formatCode="General_)"/>
    <numFmt numFmtId="197" formatCode="_ * #,##0_ ;_ * \-#,##0_ ;_ * &quot;-&quot;_ ;_ @_ "/>
    <numFmt numFmtId="198" formatCode="_ * #,##0.00_ ;_ * \-#,##0.00_ ;_ * &quot;-&quot;??_ ;_ @_ "/>
    <numFmt numFmtId="199" formatCode="0.0_)"/>
    <numFmt numFmtId="200" formatCode="0.0000_);[Red]\(0.0000\)"/>
    <numFmt numFmtId="201" formatCode="0.00_);[Red]\(0.00\)"/>
    <numFmt numFmtId="202" formatCode="_-* #,##0.0_-;\-* #,##0.0_-;_-* &quot;-&quot;??_-;_-@_-"/>
    <numFmt numFmtId="203" formatCode="0.000000_);[Red]\(0.000000\)"/>
  </numFmts>
  <fonts count="56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indexed="10"/>
      <name val="굴림"/>
      <family val="3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굴림"/>
      <family val="3"/>
      <charset val="129"/>
    </font>
    <font>
      <b/>
      <sz val="11"/>
      <name val="굴림"/>
      <family val="3"/>
      <charset val="129"/>
    </font>
    <font>
      <b/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b/>
      <sz val="8"/>
      <name val="굴림"/>
      <family val="3"/>
      <charset val="129"/>
    </font>
    <font>
      <sz val="12"/>
      <name val="Century Schoolbook"/>
      <family val="1"/>
    </font>
    <font>
      <b/>
      <sz val="14"/>
      <name val="바탕"/>
      <family val="1"/>
      <charset val="129"/>
    </font>
    <font>
      <b/>
      <sz val="8"/>
      <color indexed="12"/>
      <name val="굴림"/>
      <family val="3"/>
      <charset val="129"/>
    </font>
    <font>
      <b/>
      <sz val="8"/>
      <color indexed="10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b/>
      <sz val="10"/>
      <name val="Helv"/>
      <family val="2"/>
    </font>
    <font>
      <sz val="10"/>
      <name val="굴림체"/>
      <family val="3"/>
      <charset val="129"/>
    </font>
    <font>
      <sz val="8"/>
      <name val="Arial"/>
      <family val="2"/>
    </font>
    <font>
      <sz val="10"/>
      <name val="바탕체"/>
      <family val="1"/>
      <charset val="129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"/>
      <color indexed="8"/>
      <name val="Courier"/>
      <family val="3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2"/>
      <name val="HY중명조"/>
      <family val="1"/>
      <charset val="129"/>
    </font>
    <font>
      <sz val="10"/>
      <name val="명조"/>
      <family val="3"/>
      <charset val="129"/>
    </font>
    <font>
      <sz val="10"/>
      <color indexed="12"/>
      <name val="굴림체"/>
      <family val="3"/>
      <charset val="129"/>
    </font>
    <font>
      <sz val="12"/>
      <color indexed="24"/>
      <name val="바탕체"/>
      <family val="1"/>
      <charset val="129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8">
    <xf numFmtId="0" fontId="0" fillId="0" borderId="0">
      <alignment vertical="center"/>
    </xf>
    <xf numFmtId="0" fontId="7" fillId="0" borderId="0"/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3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2" fontId="27" fillId="0" borderId="35">
      <alignment horizontal="right" vertical="center"/>
    </xf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8" fillId="0" borderId="0"/>
    <xf numFmtId="0" fontId="7" fillId="0" borderId="0" applyFill="0" applyBorder="0" applyAlignment="0"/>
    <xf numFmtId="0" fontId="31" fillId="0" borderId="0"/>
    <xf numFmtId="179" fontId="26" fillId="0" borderId="0" applyFill="0" applyBorder="0" applyAlignment="0" applyProtection="0"/>
    <xf numFmtId="0" fontId="26" fillId="0" borderId="0" applyFont="0" applyFill="0" applyBorder="0" applyAlignment="0" applyProtection="0"/>
    <xf numFmtId="190" fontId="7" fillId="0" borderId="0"/>
    <xf numFmtId="0" fontId="26" fillId="0" borderId="0" applyFont="0" applyFill="0" applyBorder="0" applyAlignment="0" applyProtection="0"/>
    <xf numFmtId="3" fontId="26" fillId="0" borderId="0" applyFill="0" applyBorder="0" applyAlignment="0" applyProtection="0"/>
    <xf numFmtId="0" fontId="26" fillId="0" borderId="0" applyFont="0" applyFill="0" applyBorder="0" applyAlignment="0" applyProtection="0"/>
    <xf numFmtId="7" fontId="26" fillId="0" borderId="0" applyFill="0" applyBorder="0" applyAlignment="0" applyProtection="0"/>
    <xf numFmtId="0" fontId="32" fillId="0" borderId="0" applyFont="0" applyFill="0" applyBorder="0" applyAlignment="0" applyProtection="0"/>
    <xf numFmtId="0" fontId="7" fillId="0" borderId="0" applyFont="0" applyFill="0" applyBorder="0" applyAlignment="0" applyProtection="0"/>
    <xf numFmtId="5" fontId="26" fillId="0" borderId="0" applyFill="0" applyBorder="0" applyAlignment="0" applyProtection="0"/>
    <xf numFmtId="191" fontId="7" fillId="0" borderId="0"/>
    <xf numFmtId="192" fontId="26" fillId="0" borderId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93" fontId="7" fillId="0" borderId="0"/>
    <xf numFmtId="194" fontId="25" fillId="0" borderId="0" applyFont="0" applyFill="0" applyBorder="0" applyAlignment="0" applyProtection="0"/>
    <xf numFmtId="2" fontId="26" fillId="0" borderId="0" applyFill="0" applyBorder="0" applyAlignment="0" applyProtection="0"/>
    <xf numFmtId="38" fontId="33" fillId="3" borderId="0" applyNumberFormat="0" applyBorder="0" applyAlignment="0" applyProtection="0"/>
    <xf numFmtId="3" fontId="34" fillId="0" borderId="36">
      <alignment horizontal="right" vertical="center"/>
    </xf>
    <xf numFmtId="4" fontId="34" fillId="0" borderId="36">
      <alignment horizontal="right" vertical="center"/>
    </xf>
    <xf numFmtId="0" fontId="35" fillId="0" borderId="0">
      <alignment horizontal="left"/>
    </xf>
    <xf numFmtId="0" fontId="36" fillId="0" borderId="10" applyNumberFormat="0" applyAlignment="0" applyProtection="0">
      <alignment horizontal="left" vertical="center"/>
    </xf>
    <xf numFmtId="0" fontId="36" fillId="0" borderId="22">
      <alignment horizontal="left" vertical="center"/>
    </xf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95" fontId="25" fillId="0" borderId="0">
      <protection locked="0"/>
    </xf>
    <xf numFmtId="195" fontId="25" fillId="0" borderId="0">
      <protection locked="0"/>
    </xf>
    <xf numFmtId="0" fontId="38" fillId="0" borderId="0" applyNumberFormat="0" applyFill="0" applyBorder="0" applyAlignment="0" applyProtection="0"/>
    <xf numFmtId="10" fontId="33" fillId="4" borderId="1" applyNumberFormat="0" applyBorder="0" applyAlignment="0" applyProtection="0"/>
    <xf numFmtId="196" fontId="39" fillId="0" borderId="0">
      <alignment horizontal="left"/>
    </xf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40" fillId="0" borderId="37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7" fillId="0" borderId="0"/>
    <xf numFmtId="0" fontId="25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0" fontId="26" fillId="0" borderId="0" applyFill="0" applyBorder="0" applyAlignment="0" applyProtection="0"/>
    <xf numFmtId="10" fontId="26" fillId="0" borderId="0" applyFont="0" applyFill="0" applyBorder="0" applyAlignment="0" applyProtection="0"/>
    <xf numFmtId="0" fontId="41" fillId="0" borderId="0">
      <protection locked="0"/>
    </xf>
    <xf numFmtId="0" fontId="26" fillId="5" borderId="0"/>
    <xf numFmtId="0" fontId="40" fillId="0" borderId="0"/>
    <xf numFmtId="199" fontId="42" fillId="0" borderId="0">
      <alignment horizontal="center"/>
    </xf>
    <xf numFmtId="0" fontId="43" fillId="0" borderId="0" applyFill="0" applyBorder="0" applyProtection="0">
      <alignment horizontal="centerContinuous" vertical="center"/>
    </xf>
    <xf numFmtId="0" fontId="44" fillId="6" borderId="0" applyFill="0" applyBorder="0" applyProtection="0">
      <alignment horizontal="center" vertical="center"/>
    </xf>
    <xf numFmtId="0" fontId="26" fillId="0" borderId="38" applyNumberFormat="0" applyFill="0" applyAlignment="0" applyProtection="0"/>
    <xf numFmtId="0" fontId="45" fillId="0" borderId="39">
      <alignment horizontal="left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00" fontId="44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1" fillId="0" borderId="0">
      <protection locked="0"/>
    </xf>
    <xf numFmtId="3" fontId="30" fillId="0" borderId="40">
      <alignment horizontal="center"/>
    </xf>
    <xf numFmtId="0" fontId="41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9" fontId="49" fillId="6" borderId="0" applyFill="0" applyBorder="0" applyProtection="0">
      <alignment horizontal="right"/>
    </xf>
    <xf numFmtId="10" fontId="49" fillId="0" borderId="0" applyFill="0" applyBorder="0" applyProtection="0">
      <alignment horizontal="right"/>
    </xf>
    <xf numFmtId="0" fontId="7" fillId="0" borderId="0"/>
    <xf numFmtId="0" fontId="50" fillId="0" borderId="0"/>
    <xf numFmtId="0" fontId="44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0" fontId="26" fillId="0" borderId="0"/>
    <xf numFmtId="0" fontId="52" fillId="0" borderId="41"/>
    <xf numFmtId="0" fontId="53" fillId="0" borderId="0">
      <alignment vertical="center"/>
    </xf>
    <xf numFmtId="4" fontId="41" fillId="0" borderId="0">
      <protection locked="0"/>
    </xf>
    <xf numFmtId="3" fontId="54" fillId="0" borderId="0" applyFont="0" applyFill="0" applyBorder="0" applyAlignment="0" applyProtection="0"/>
    <xf numFmtId="0" fontId="25" fillId="0" borderId="0"/>
    <xf numFmtId="197" fontId="25" fillId="0" borderId="0" applyFont="0" applyFill="0" applyBorder="0" applyAlignment="0" applyProtection="0"/>
    <xf numFmtId="179" fontId="25" fillId="6" borderId="0" applyFill="0" applyBorder="0" applyProtection="0">
      <alignment horizontal="right"/>
    </xf>
    <xf numFmtId="198" fontId="25" fillId="0" borderId="0" applyFont="0" applyFill="0" applyBorder="0" applyAlignment="0" applyProtection="0"/>
    <xf numFmtId="42" fontId="7" fillId="0" borderId="0" applyFont="0" applyFill="0" applyBorder="0" applyAlignment="0" applyProtection="0"/>
    <xf numFmtId="45" fontId="55" fillId="0" borderId="0"/>
    <xf numFmtId="0" fontId="25" fillId="0" borderId="0" applyFont="0" applyFill="0" applyBorder="0" applyAlignment="0" applyProtection="0"/>
    <xf numFmtId="201" fontId="44" fillId="0" borderId="0">
      <protection locked="0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55" fillId="0" borderId="0"/>
    <xf numFmtId="0" fontId="41" fillId="0" borderId="38">
      <protection locked="0"/>
    </xf>
    <xf numFmtId="202" fontId="44" fillId="0" borderId="0">
      <protection locked="0"/>
    </xf>
    <xf numFmtId="203" fontId="44" fillId="0" borderId="0">
      <protection locked="0"/>
    </xf>
  </cellStyleXfs>
  <cellXfs count="15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181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8" fillId="0" borderId="0" xfId="1" applyFont="1" applyAlignment="1">
      <alignment vertical="center"/>
    </xf>
    <xf numFmtId="9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10" fontId="8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15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 shrinkToFit="1"/>
    </xf>
    <xf numFmtId="0" fontId="17" fillId="0" borderId="16" xfId="1" applyFont="1" applyBorder="1" applyAlignment="1">
      <alignment horizontal="center" vertical="center" shrinkToFit="1"/>
    </xf>
    <xf numFmtId="41" fontId="15" fillId="0" borderId="17" xfId="5" applyFont="1" applyBorder="1" applyAlignment="1">
      <alignment horizontal="center" vertical="center" shrinkToFit="1"/>
    </xf>
    <xf numFmtId="41" fontId="17" fillId="0" borderId="18" xfId="5" applyFont="1" applyBorder="1" applyAlignment="1">
      <alignment horizontal="center" vertical="center" shrinkToFit="1"/>
    </xf>
    <xf numFmtId="41" fontId="20" fillId="0" borderId="16" xfId="5" applyFont="1" applyBorder="1" applyAlignment="1">
      <alignment horizontal="right" vertical="center" shrinkToFit="1"/>
    </xf>
    <xf numFmtId="41" fontId="20" fillId="0" borderId="17" xfId="5" applyFont="1" applyBorder="1" applyAlignment="1">
      <alignment horizontal="center" vertical="center" shrinkToFit="1"/>
    </xf>
    <xf numFmtId="41" fontId="20" fillId="0" borderId="17" xfId="5" applyFont="1" applyBorder="1" applyAlignment="1">
      <alignment vertical="center" shrinkToFit="1"/>
    </xf>
    <xf numFmtId="0" fontId="20" fillId="0" borderId="17" xfId="1" applyFont="1" applyBorder="1" applyAlignment="1">
      <alignment horizontal="center" vertical="center" shrinkToFit="1"/>
    </xf>
    <xf numFmtId="41" fontId="20" fillId="0" borderId="18" xfId="5" applyFont="1" applyBorder="1" applyAlignment="1">
      <alignment horizontal="center" vertical="center" shrinkToFit="1"/>
    </xf>
    <xf numFmtId="0" fontId="20" fillId="0" borderId="19" xfId="1" applyFont="1" applyBorder="1" applyAlignment="1">
      <alignment vertical="center" shrinkToFit="1"/>
    </xf>
    <xf numFmtId="0" fontId="17" fillId="0" borderId="20" xfId="1" applyFont="1" applyBorder="1" applyAlignment="1">
      <alignment horizontal="center" vertical="center" shrinkToFit="1"/>
    </xf>
    <xf numFmtId="0" fontId="17" fillId="0" borderId="21" xfId="1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center" vertical="center" wrapText="1" shrinkToFit="1"/>
    </xf>
    <xf numFmtId="0" fontId="17" fillId="0" borderId="23" xfId="1" applyFont="1" applyBorder="1" applyAlignment="1">
      <alignment horizontal="center" vertical="center" shrinkToFit="1"/>
    </xf>
    <xf numFmtId="41" fontId="17" fillId="0" borderId="22" xfId="5" applyFont="1" applyBorder="1" applyAlignment="1">
      <alignment horizontal="center" vertical="center" shrinkToFit="1"/>
    </xf>
    <xf numFmtId="41" fontId="17" fillId="0" borderId="24" xfId="5" applyFont="1" applyBorder="1" applyAlignment="1">
      <alignment horizontal="center" vertical="center" shrinkToFit="1"/>
    </xf>
    <xf numFmtId="41" fontId="20" fillId="0" borderId="23" xfId="5" applyFont="1" applyBorder="1" applyAlignment="1">
      <alignment horizontal="right" vertical="center" shrinkToFit="1"/>
    </xf>
    <xf numFmtId="41" fontId="20" fillId="0" borderId="22" xfId="5" applyFont="1" applyBorder="1" applyAlignment="1">
      <alignment horizontal="center" vertical="center" shrinkToFit="1"/>
    </xf>
    <xf numFmtId="41" fontId="20" fillId="0" borderId="22" xfId="5" applyFont="1" applyBorder="1" applyAlignment="1">
      <alignment vertical="center" shrinkToFit="1"/>
    </xf>
    <xf numFmtId="0" fontId="20" fillId="0" borderId="22" xfId="1" applyFont="1" applyBorder="1" applyAlignment="1">
      <alignment vertical="center" shrinkToFit="1"/>
    </xf>
    <xf numFmtId="41" fontId="20" fillId="0" borderId="24" xfId="5" applyFont="1" applyBorder="1" applyAlignment="1">
      <alignment horizontal="center" vertical="center" shrinkToFit="1"/>
    </xf>
    <xf numFmtId="0" fontId="20" fillId="0" borderId="25" xfId="1" applyFont="1" applyBorder="1" applyAlignment="1">
      <alignment vertical="center" shrinkToFit="1"/>
    </xf>
    <xf numFmtId="0" fontId="17" fillId="0" borderId="22" xfId="1" applyFont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17" fillId="0" borderId="28" xfId="1" applyFont="1" applyBorder="1" applyAlignment="1">
      <alignment horizontal="center" vertical="center" shrinkToFit="1"/>
    </xf>
    <xf numFmtId="41" fontId="17" fillId="0" borderId="27" xfId="5" applyFont="1" applyBorder="1" applyAlignment="1">
      <alignment horizontal="center" vertical="center" shrinkToFit="1"/>
    </xf>
    <xf numFmtId="41" fontId="17" fillId="0" borderId="29" xfId="5" applyFont="1" applyBorder="1" applyAlignment="1">
      <alignment horizontal="center" vertical="center" shrinkToFit="1"/>
    </xf>
    <xf numFmtId="41" fontId="20" fillId="0" borderId="28" xfId="5" applyFont="1" applyBorder="1" applyAlignment="1">
      <alignment horizontal="right" vertical="center" shrinkToFit="1"/>
    </xf>
    <xf numFmtId="41" fontId="20" fillId="0" borderId="27" xfId="5" applyFont="1" applyBorder="1" applyAlignment="1">
      <alignment horizontal="center" vertical="center" shrinkToFit="1"/>
    </xf>
    <xf numFmtId="41" fontId="20" fillId="0" borderId="27" xfId="5" applyFont="1" applyBorder="1" applyAlignment="1">
      <alignment vertical="center" shrinkToFit="1"/>
    </xf>
    <xf numFmtId="0" fontId="20" fillId="0" borderId="27" xfId="1" applyFont="1" applyBorder="1" applyAlignment="1">
      <alignment vertical="center" shrinkToFit="1"/>
    </xf>
    <xf numFmtId="41" fontId="20" fillId="0" borderId="29" xfId="5" applyFont="1" applyBorder="1" applyAlignment="1">
      <alignment horizontal="center" vertical="center" shrinkToFit="1"/>
    </xf>
    <xf numFmtId="0" fontId="20" fillId="0" borderId="30" xfId="1" applyFont="1" applyBorder="1" applyAlignment="1">
      <alignment vertical="center" shrinkToFit="1"/>
    </xf>
    <xf numFmtId="0" fontId="17" fillId="0" borderId="17" xfId="1" applyFont="1" applyBorder="1" applyAlignment="1">
      <alignment horizontal="center" vertical="center" wrapText="1" shrinkToFit="1"/>
    </xf>
    <xf numFmtId="0" fontId="20" fillId="0" borderId="17" xfId="1" applyFont="1" applyBorder="1" applyAlignment="1">
      <alignment vertical="center" shrinkToFit="1"/>
    </xf>
    <xf numFmtId="183" fontId="23" fillId="0" borderId="22" xfId="5" applyNumberFormat="1" applyFont="1" applyBorder="1" applyAlignment="1">
      <alignment vertical="center" shrinkToFit="1"/>
    </xf>
    <xf numFmtId="41" fontId="20" fillId="0" borderId="22" xfId="5" applyFont="1" applyBorder="1" applyAlignment="1">
      <alignment horizontal="left" vertical="center" shrinkToFit="1"/>
    </xf>
    <xf numFmtId="41" fontId="20" fillId="0" borderId="24" xfId="5" applyFont="1" applyBorder="1" applyAlignment="1">
      <alignment horizontal="left" vertical="center" shrinkToFit="1"/>
    </xf>
    <xf numFmtId="10" fontId="17" fillId="0" borderId="0" xfId="1" applyNumberFormat="1" applyFont="1" applyAlignment="1">
      <alignment vertical="center"/>
    </xf>
    <xf numFmtId="41" fontId="23" fillId="0" borderId="27" xfId="5" applyFont="1" applyBorder="1" applyAlignment="1">
      <alignment vertical="center" shrinkToFit="1"/>
    </xf>
    <xf numFmtId="41" fontId="23" fillId="0" borderId="17" xfId="5" applyFont="1" applyBorder="1" applyAlignment="1">
      <alignment vertical="center" shrinkToFit="1"/>
    </xf>
    <xf numFmtId="41" fontId="15" fillId="0" borderId="22" xfId="5" applyFont="1" applyBorder="1" applyAlignment="1">
      <alignment horizontal="center" vertical="center" shrinkToFit="1"/>
    </xf>
    <xf numFmtId="41" fontId="23" fillId="0" borderId="22" xfId="5" applyFont="1" applyBorder="1" applyAlignment="1">
      <alignment vertical="center" shrinkToFit="1"/>
    </xf>
    <xf numFmtId="0" fontId="20" fillId="0" borderId="22" xfId="1" applyFont="1" applyBorder="1" applyAlignment="1">
      <alignment horizontal="right" vertical="center" shrinkToFit="1"/>
    </xf>
    <xf numFmtId="10" fontId="23" fillId="0" borderId="22" xfId="5" applyNumberFormat="1" applyFont="1" applyBorder="1" applyAlignment="1">
      <alignment vertical="center" shrinkToFit="1"/>
    </xf>
    <xf numFmtId="184" fontId="23" fillId="0" borderId="22" xfId="5" applyNumberFormat="1" applyFont="1" applyBorder="1" applyAlignment="1">
      <alignment vertical="center" shrinkToFit="1"/>
    </xf>
    <xf numFmtId="41" fontId="23" fillId="0" borderId="22" xfId="5" applyFont="1" applyBorder="1" applyAlignment="1">
      <alignment horizontal="right" vertical="center" shrinkToFit="1"/>
    </xf>
    <xf numFmtId="41" fontId="23" fillId="0" borderId="22" xfId="5" applyFont="1" applyBorder="1" applyAlignment="1">
      <alignment horizontal="center" vertical="center" shrinkToFit="1"/>
    </xf>
    <xf numFmtId="41" fontId="23" fillId="0" borderId="24" xfId="5" applyFont="1" applyBorder="1" applyAlignment="1">
      <alignment horizontal="center" vertical="center" shrinkToFit="1"/>
    </xf>
    <xf numFmtId="185" fontId="23" fillId="0" borderId="25" xfId="1" applyNumberFormat="1" applyFont="1" applyBorder="1" applyAlignment="1">
      <alignment vertical="center" shrinkToFit="1"/>
    </xf>
    <xf numFmtId="0" fontId="20" fillId="0" borderId="0" xfId="1" applyFont="1" applyAlignment="1">
      <alignment horizontal="center" vertical="center"/>
    </xf>
    <xf numFmtId="41" fontId="20" fillId="0" borderId="0" xfId="5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17" fillId="0" borderId="22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right" vertical="center" shrinkToFit="1"/>
    </xf>
    <xf numFmtId="186" fontId="23" fillId="0" borderId="22" xfId="5" applyNumberFormat="1" applyFont="1" applyBorder="1" applyAlignment="1">
      <alignment horizontal="right" vertical="center" shrinkToFit="1"/>
    </xf>
    <xf numFmtId="187" fontId="23" fillId="0" borderId="24" xfId="5" applyNumberFormat="1" applyFont="1" applyBorder="1" applyAlignment="1">
      <alignment vertical="center" shrinkToFit="1"/>
    </xf>
    <xf numFmtId="0" fontId="20" fillId="0" borderId="27" xfId="1" applyFont="1" applyBorder="1" applyAlignment="1">
      <alignment horizontal="right" vertical="center" shrinkToFit="1"/>
    </xf>
    <xf numFmtId="0" fontId="17" fillId="0" borderId="31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41" fontId="17" fillId="0" borderId="10" xfId="5" applyFont="1" applyBorder="1" applyAlignment="1">
      <alignment horizontal="center" vertical="center" shrinkToFit="1"/>
    </xf>
    <xf numFmtId="41" fontId="17" fillId="0" borderId="14" xfId="5" applyFont="1" applyBorder="1" applyAlignment="1">
      <alignment horizontal="center" vertical="center" shrinkToFit="1"/>
    </xf>
    <xf numFmtId="41" fontId="20" fillId="0" borderId="9" xfId="5" applyFont="1" applyBorder="1" applyAlignment="1">
      <alignment horizontal="right" vertical="center" shrinkToFit="1"/>
    </xf>
    <xf numFmtId="41" fontId="20" fillId="0" borderId="10" xfId="5" applyFont="1" applyBorder="1" applyAlignment="1">
      <alignment horizontal="center" vertical="center" shrinkToFit="1"/>
    </xf>
    <xf numFmtId="41" fontId="23" fillId="0" borderId="10" xfId="5" applyFont="1" applyBorder="1" applyAlignment="1">
      <alignment vertical="center" shrinkToFit="1"/>
    </xf>
    <xf numFmtId="0" fontId="20" fillId="0" borderId="10" xfId="1" applyFont="1" applyBorder="1" applyAlignment="1">
      <alignment horizontal="right" vertical="center" shrinkToFit="1"/>
    </xf>
    <xf numFmtId="41" fontId="20" fillId="0" borderId="14" xfId="5" applyFont="1" applyBorder="1" applyAlignment="1">
      <alignment horizontal="center" vertical="center" shrinkToFit="1"/>
    </xf>
    <xf numFmtId="0" fontId="20" fillId="0" borderId="32" xfId="1" applyFont="1" applyBorder="1" applyAlignment="1">
      <alignment vertical="center" shrinkToFit="1"/>
    </xf>
    <xf numFmtId="10" fontId="23" fillId="0" borderId="10" xfId="5" applyNumberFormat="1" applyFont="1" applyBorder="1" applyAlignment="1">
      <alignment vertical="center" shrinkToFit="1"/>
    </xf>
    <xf numFmtId="41" fontId="20" fillId="0" borderId="10" xfId="5" applyFont="1" applyBorder="1" applyAlignment="1">
      <alignment horizontal="left" vertical="center" shrinkToFit="1"/>
    </xf>
    <xf numFmtId="41" fontId="20" fillId="0" borderId="14" xfId="5" applyFont="1" applyBorder="1" applyAlignment="1">
      <alignment horizontal="left" vertical="center" shrinkToFit="1"/>
    </xf>
    <xf numFmtId="9" fontId="17" fillId="0" borderId="0" xfId="1" applyNumberFormat="1" applyFont="1" applyAlignment="1">
      <alignment vertical="center"/>
    </xf>
    <xf numFmtId="10" fontId="23" fillId="0" borderId="10" xfId="5" applyNumberFormat="1" applyFont="1" applyBorder="1" applyAlignment="1">
      <alignment vertical="center"/>
    </xf>
    <xf numFmtId="41" fontId="20" fillId="0" borderId="10" xfId="5" applyFont="1" applyBorder="1" applyAlignment="1">
      <alignment horizontal="left" vertical="center"/>
    </xf>
    <xf numFmtId="0" fontId="20" fillId="0" borderId="10" xfId="1" applyFont="1" applyBorder="1" applyAlignment="1">
      <alignment vertical="center"/>
    </xf>
    <xf numFmtId="188" fontId="23" fillId="0" borderId="32" xfId="1" applyNumberFormat="1" applyFont="1" applyBorder="1" applyAlignment="1">
      <alignment vertical="center" shrinkToFit="1"/>
    </xf>
    <xf numFmtId="41" fontId="15" fillId="0" borderId="10" xfId="5" applyFont="1" applyBorder="1" applyAlignment="1">
      <alignment horizontal="center" vertical="center" shrinkToFit="1"/>
    </xf>
    <xf numFmtId="10" fontId="20" fillId="0" borderId="10" xfId="5" applyNumberFormat="1" applyFont="1" applyBorder="1" applyAlignment="1">
      <alignment vertical="center" shrinkToFit="1"/>
    </xf>
    <xf numFmtId="0" fontId="20" fillId="0" borderId="10" xfId="1" applyFont="1" applyBorder="1" applyAlignment="1">
      <alignment vertical="center" shrinkToFit="1"/>
    </xf>
    <xf numFmtId="41" fontId="20" fillId="0" borderId="10" xfId="5" applyFont="1" applyBorder="1" applyAlignment="1">
      <alignment vertical="center" shrinkToFit="1"/>
    </xf>
    <xf numFmtId="9" fontId="20" fillId="0" borderId="10" xfId="5" applyNumberFormat="1" applyFont="1" applyBorder="1" applyAlignment="1">
      <alignment vertical="center" shrinkToFit="1"/>
    </xf>
    <xf numFmtId="0" fontId="17" fillId="0" borderId="10" xfId="1" applyFont="1" applyBorder="1" applyAlignment="1">
      <alignment horizontal="center" vertical="center" shrinkToFit="1"/>
    </xf>
    <xf numFmtId="188" fontId="24" fillId="0" borderId="32" xfId="1" applyNumberFormat="1" applyFont="1" applyBorder="1" applyAlignment="1">
      <alignment vertical="center" shrinkToFit="1"/>
    </xf>
    <xf numFmtId="0" fontId="17" fillId="0" borderId="0" xfId="1" applyFont="1" applyBorder="1" applyAlignment="1">
      <alignment horizontal="center" vertical="center"/>
    </xf>
    <xf numFmtId="41" fontId="17" fillId="0" borderId="0" xfId="5" applyFont="1" applyBorder="1" applyAlignment="1">
      <alignment horizontal="center" vertical="center"/>
    </xf>
    <xf numFmtId="41" fontId="20" fillId="0" borderId="0" xfId="5" applyFont="1" applyBorder="1" applyAlignment="1">
      <alignment horizontal="right" vertical="center"/>
    </xf>
    <xf numFmtId="41" fontId="20" fillId="0" borderId="0" xfId="5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41" fontId="17" fillId="0" borderId="0" xfId="5" applyFont="1" applyBorder="1" applyAlignment="1">
      <alignment vertical="center"/>
    </xf>
    <xf numFmtId="0" fontId="17" fillId="2" borderId="8" xfId="1" applyFont="1" applyFill="1" applyBorder="1" applyAlignment="1">
      <alignment horizontal="center" vertical="center"/>
    </xf>
    <xf numFmtId="41" fontId="17" fillId="2" borderId="22" xfId="5" applyFont="1" applyFill="1" applyBorder="1" applyAlignment="1">
      <alignment vertical="center"/>
    </xf>
    <xf numFmtId="41" fontId="16" fillId="2" borderId="22" xfId="5" applyFont="1" applyFill="1" applyBorder="1" applyAlignment="1">
      <alignment vertical="center"/>
    </xf>
    <xf numFmtId="41" fontId="20" fillId="2" borderId="22" xfId="5" applyFont="1" applyFill="1" applyBorder="1" applyAlignment="1">
      <alignment horizontal="right" vertical="center"/>
    </xf>
    <xf numFmtId="41" fontId="20" fillId="2" borderId="22" xfId="5" applyFont="1" applyFill="1" applyBorder="1" applyAlignment="1">
      <alignment horizontal="center" vertical="center"/>
    </xf>
    <xf numFmtId="10" fontId="20" fillId="2" borderId="22" xfId="5" applyNumberFormat="1" applyFont="1" applyFill="1" applyBorder="1" applyAlignment="1">
      <alignment horizontal="center" vertical="center"/>
    </xf>
    <xf numFmtId="189" fontId="20" fillId="2" borderId="7" xfId="5" applyNumberFormat="1" applyFont="1" applyFill="1" applyBorder="1" applyAlignment="1">
      <alignment vertical="center"/>
    </xf>
    <xf numFmtId="41" fontId="17" fillId="0" borderId="0" xfId="5" applyFont="1" applyAlignment="1">
      <alignment vertical="center"/>
    </xf>
    <xf numFmtId="41" fontId="16" fillId="0" borderId="0" xfId="5" applyFont="1" applyAlignment="1">
      <alignment vertical="center"/>
    </xf>
    <xf numFmtId="0" fontId="17" fillId="0" borderId="9" xfId="1" applyFont="1" applyBorder="1" applyAlignment="1">
      <alignment horizontal="center" vertical="center" shrinkToFit="1"/>
    </xf>
    <xf numFmtId="0" fontId="17" fillId="0" borderId="10" xfId="1" applyFont="1" applyBorder="1" applyAlignment="1">
      <alignment horizontal="center" vertical="center" shrinkToFit="1"/>
    </xf>
    <xf numFmtId="0" fontId="17" fillId="0" borderId="33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6" fillId="0" borderId="0" xfId="0" quotePrefix="1" applyFont="1" applyAlignment="1">
      <alignment vertical="center"/>
    </xf>
  </cellXfs>
  <cellStyles count="198">
    <cellStyle name="??&amp;O?&amp;H?_x0008__x000f__x0007_?_x0007__x0001__x0001_" xfId="6" xr:uid="{00000000-0005-0000-0000-000000000000}"/>
    <cellStyle name="??&amp;O?&amp;H?_x0008_??_x0007__x0001__x0001_" xfId="7" xr:uid="{00000000-0005-0000-0000-000001000000}"/>
    <cellStyle name="?W?_laroux" xfId="8" xr:uid="{00000000-0005-0000-0000-000002000000}"/>
    <cellStyle name="’E‰Y [0.00]_laroux" xfId="9" xr:uid="{00000000-0005-0000-0000-000003000000}"/>
    <cellStyle name="’E‰Y_laroux" xfId="10" xr:uid="{00000000-0005-0000-0000-000004000000}"/>
    <cellStyle name="1" xfId="11" xr:uid="{00000000-0005-0000-0000-000005000000}"/>
    <cellStyle name="1_laroux" xfId="12" xr:uid="{00000000-0005-0000-0000-000006000000}"/>
    <cellStyle name="1_laroux_ATC-YOON1" xfId="13" xr:uid="{00000000-0005-0000-0000-000007000000}"/>
    <cellStyle name="1_단가조사표" xfId="14" xr:uid="{00000000-0005-0000-0000-000008000000}"/>
    <cellStyle name="1_단가조사표_1011소각" xfId="15" xr:uid="{00000000-0005-0000-0000-000009000000}"/>
    <cellStyle name="1_단가조사표_1113교~1" xfId="16" xr:uid="{00000000-0005-0000-0000-00000A000000}"/>
    <cellStyle name="1_단가조사표_121내역" xfId="17" xr:uid="{00000000-0005-0000-0000-00000B000000}"/>
    <cellStyle name="1_단가조사표_객토량" xfId="18" xr:uid="{00000000-0005-0000-0000-00000C000000}"/>
    <cellStyle name="1_단가조사표_교통센~1" xfId="19" xr:uid="{00000000-0005-0000-0000-00000D000000}"/>
    <cellStyle name="1_단가조사표_교통센터412" xfId="20" xr:uid="{00000000-0005-0000-0000-00000E000000}"/>
    <cellStyle name="1_단가조사표_교통수" xfId="21" xr:uid="{00000000-0005-0000-0000-00000F000000}"/>
    <cellStyle name="1_단가조사표_교통수량산출서" xfId="22" xr:uid="{00000000-0005-0000-0000-000010000000}"/>
    <cellStyle name="1_단가조사표_구조물대가 (2)" xfId="23" xr:uid="{00000000-0005-0000-0000-000011000000}"/>
    <cellStyle name="1_단가조사표_내역서 (2)" xfId="24" xr:uid="{00000000-0005-0000-0000-000012000000}"/>
    <cellStyle name="1_단가조사표_대전관저지구" xfId="25" xr:uid="{00000000-0005-0000-0000-000013000000}"/>
    <cellStyle name="1_단가조사표_동측지~1" xfId="26" xr:uid="{00000000-0005-0000-0000-000014000000}"/>
    <cellStyle name="1_단가조사표_동측지원422" xfId="27" xr:uid="{00000000-0005-0000-0000-000015000000}"/>
    <cellStyle name="1_단가조사표_동측지원512" xfId="28" xr:uid="{00000000-0005-0000-0000-000016000000}"/>
    <cellStyle name="1_단가조사표_동측지원524" xfId="29" xr:uid="{00000000-0005-0000-0000-000017000000}"/>
    <cellStyle name="1_단가조사표_부대422" xfId="30" xr:uid="{00000000-0005-0000-0000-000018000000}"/>
    <cellStyle name="1_단가조사표_부대시설" xfId="31" xr:uid="{00000000-0005-0000-0000-000019000000}"/>
    <cellStyle name="1_단가조사표_소각수~1" xfId="32" xr:uid="{00000000-0005-0000-0000-00001A000000}"/>
    <cellStyle name="1_단가조사표_소각수내역서" xfId="33" xr:uid="{00000000-0005-0000-0000-00001B000000}"/>
    <cellStyle name="1_단가조사표_소각수목2" xfId="34" xr:uid="{00000000-0005-0000-0000-00001C000000}"/>
    <cellStyle name="1_단가조사표_수량산출서 (2)" xfId="35" xr:uid="{00000000-0005-0000-0000-00001D000000}"/>
    <cellStyle name="1_단가조사표_엑스포~1" xfId="36" xr:uid="{00000000-0005-0000-0000-00001E000000}"/>
    <cellStyle name="1_단가조사표_엑스포한빛1" xfId="37" xr:uid="{00000000-0005-0000-0000-00001F000000}"/>
    <cellStyle name="1_단가조사표_여객터미널331" xfId="38" xr:uid="{00000000-0005-0000-0000-000020000000}"/>
    <cellStyle name="1_단가조사표_여객터미널513" xfId="39" xr:uid="{00000000-0005-0000-0000-000021000000}"/>
    <cellStyle name="1_단가조사표_여객터미널629" xfId="40" xr:uid="{00000000-0005-0000-0000-000022000000}"/>
    <cellStyle name="1_단가조사표_외곽도로616" xfId="41" xr:uid="{00000000-0005-0000-0000-000023000000}"/>
    <cellStyle name="1_단가조사표_용인죽전수량" xfId="42" xr:uid="{00000000-0005-0000-0000-000024000000}"/>
    <cellStyle name="1_단가조사표_원가계~1" xfId="43" xr:uid="{00000000-0005-0000-0000-000025000000}"/>
    <cellStyle name="1_단가조사표_유기질" xfId="44" xr:uid="{00000000-0005-0000-0000-000026000000}"/>
    <cellStyle name="1_단가조사표_자재조서 (2)" xfId="45" xr:uid="{00000000-0005-0000-0000-000027000000}"/>
    <cellStyle name="1_단가조사표_총괄내역" xfId="46" xr:uid="{00000000-0005-0000-0000-000028000000}"/>
    <cellStyle name="1_단가조사표_총괄내역 (2)" xfId="47" xr:uid="{00000000-0005-0000-0000-000029000000}"/>
    <cellStyle name="1_단가조사표_터미널도로403" xfId="48" xr:uid="{00000000-0005-0000-0000-00002A000000}"/>
    <cellStyle name="1_단가조사표_터미널도로429" xfId="49" xr:uid="{00000000-0005-0000-0000-00002B000000}"/>
    <cellStyle name="1_단가조사표_포장일위" xfId="50" xr:uid="{00000000-0005-0000-0000-00002C000000}"/>
    <cellStyle name="2" xfId="51" xr:uid="{00000000-0005-0000-0000-00002D000000}"/>
    <cellStyle name="2_laroux" xfId="52" xr:uid="{00000000-0005-0000-0000-00002E000000}"/>
    <cellStyle name="2_laroux_ATC-YOON1" xfId="53" xr:uid="{00000000-0005-0000-0000-00002F000000}"/>
    <cellStyle name="2_단가조사표" xfId="54" xr:uid="{00000000-0005-0000-0000-000030000000}"/>
    <cellStyle name="2_단가조사표_1011소각" xfId="55" xr:uid="{00000000-0005-0000-0000-000031000000}"/>
    <cellStyle name="2_단가조사표_1113교~1" xfId="56" xr:uid="{00000000-0005-0000-0000-000032000000}"/>
    <cellStyle name="2_단가조사표_121내역" xfId="57" xr:uid="{00000000-0005-0000-0000-000033000000}"/>
    <cellStyle name="2_단가조사표_객토량" xfId="58" xr:uid="{00000000-0005-0000-0000-000034000000}"/>
    <cellStyle name="2_단가조사표_교통센~1" xfId="59" xr:uid="{00000000-0005-0000-0000-000035000000}"/>
    <cellStyle name="2_단가조사표_교통센터412" xfId="60" xr:uid="{00000000-0005-0000-0000-000036000000}"/>
    <cellStyle name="2_단가조사표_교통수" xfId="61" xr:uid="{00000000-0005-0000-0000-000037000000}"/>
    <cellStyle name="2_단가조사표_교통수량산출서" xfId="62" xr:uid="{00000000-0005-0000-0000-000038000000}"/>
    <cellStyle name="2_단가조사표_구조물대가 (2)" xfId="63" xr:uid="{00000000-0005-0000-0000-000039000000}"/>
    <cellStyle name="2_단가조사표_내역서 (2)" xfId="64" xr:uid="{00000000-0005-0000-0000-00003A000000}"/>
    <cellStyle name="2_단가조사표_대전관저지구" xfId="65" xr:uid="{00000000-0005-0000-0000-00003B000000}"/>
    <cellStyle name="2_단가조사표_동측지~1" xfId="66" xr:uid="{00000000-0005-0000-0000-00003C000000}"/>
    <cellStyle name="2_단가조사표_동측지원422" xfId="67" xr:uid="{00000000-0005-0000-0000-00003D000000}"/>
    <cellStyle name="2_단가조사표_동측지원512" xfId="68" xr:uid="{00000000-0005-0000-0000-00003E000000}"/>
    <cellStyle name="2_단가조사표_동측지원524" xfId="69" xr:uid="{00000000-0005-0000-0000-00003F000000}"/>
    <cellStyle name="2_단가조사표_부대422" xfId="70" xr:uid="{00000000-0005-0000-0000-000040000000}"/>
    <cellStyle name="2_단가조사표_부대시설" xfId="71" xr:uid="{00000000-0005-0000-0000-000041000000}"/>
    <cellStyle name="2_단가조사표_소각수~1" xfId="72" xr:uid="{00000000-0005-0000-0000-000042000000}"/>
    <cellStyle name="2_단가조사표_소각수내역서" xfId="73" xr:uid="{00000000-0005-0000-0000-000043000000}"/>
    <cellStyle name="2_단가조사표_소각수목2" xfId="74" xr:uid="{00000000-0005-0000-0000-000044000000}"/>
    <cellStyle name="2_단가조사표_수량산출서 (2)" xfId="75" xr:uid="{00000000-0005-0000-0000-000045000000}"/>
    <cellStyle name="2_단가조사표_엑스포~1" xfId="76" xr:uid="{00000000-0005-0000-0000-000046000000}"/>
    <cellStyle name="2_단가조사표_엑스포한빛1" xfId="77" xr:uid="{00000000-0005-0000-0000-000047000000}"/>
    <cellStyle name="2_단가조사표_여객터미널331" xfId="78" xr:uid="{00000000-0005-0000-0000-000048000000}"/>
    <cellStyle name="2_단가조사표_여객터미널513" xfId="79" xr:uid="{00000000-0005-0000-0000-000049000000}"/>
    <cellStyle name="2_단가조사표_여객터미널629" xfId="80" xr:uid="{00000000-0005-0000-0000-00004A000000}"/>
    <cellStyle name="2_단가조사표_외곽도로616" xfId="81" xr:uid="{00000000-0005-0000-0000-00004B000000}"/>
    <cellStyle name="2_단가조사표_용인죽전수량" xfId="82" xr:uid="{00000000-0005-0000-0000-00004C000000}"/>
    <cellStyle name="2_단가조사표_원가계~1" xfId="83" xr:uid="{00000000-0005-0000-0000-00004D000000}"/>
    <cellStyle name="2_단가조사표_유기질" xfId="84" xr:uid="{00000000-0005-0000-0000-00004E000000}"/>
    <cellStyle name="2_단가조사표_자재조서 (2)" xfId="85" xr:uid="{00000000-0005-0000-0000-00004F000000}"/>
    <cellStyle name="2_단가조사표_총괄내역" xfId="86" xr:uid="{00000000-0005-0000-0000-000050000000}"/>
    <cellStyle name="2_단가조사표_총괄내역 (2)" xfId="87" xr:uid="{00000000-0005-0000-0000-000051000000}"/>
    <cellStyle name="2_단가조사표_터미널도로403" xfId="88" xr:uid="{00000000-0005-0000-0000-000052000000}"/>
    <cellStyle name="2_단가조사표_터미널도로429" xfId="89" xr:uid="{00000000-0005-0000-0000-000053000000}"/>
    <cellStyle name="2_단가조사표_포장일위" xfId="90" xr:uid="{00000000-0005-0000-0000-000054000000}"/>
    <cellStyle name="ÅëÈ­ [0]_»óºÎ¼ö·®Áý°è " xfId="91" xr:uid="{00000000-0005-0000-0000-000055000000}"/>
    <cellStyle name="AeE­ [0]_INQUIRY ¿μ¾÷AßAø " xfId="92" xr:uid="{00000000-0005-0000-0000-000056000000}"/>
    <cellStyle name="ÅëÈ­_»óºÎ¼ö·®Áý°è " xfId="93" xr:uid="{00000000-0005-0000-0000-000057000000}"/>
    <cellStyle name="AeE­_INQUIRY ¿μ¾÷AßAø " xfId="94" xr:uid="{00000000-0005-0000-0000-000058000000}"/>
    <cellStyle name="ALIGNMENT" xfId="95" xr:uid="{00000000-0005-0000-0000-000059000000}"/>
    <cellStyle name="ÄÞ¸¶ [0]_»óºÎ¼ö·®Áý°è " xfId="96" xr:uid="{00000000-0005-0000-0000-00005A000000}"/>
    <cellStyle name="AÞ¸¶ [0]_INQUIRY ¿μ¾÷AßAø " xfId="97" xr:uid="{00000000-0005-0000-0000-00005B000000}"/>
    <cellStyle name="ÄÞ¸¶_»óºÎ¼ö·®Áý°è " xfId="98" xr:uid="{00000000-0005-0000-0000-00005C000000}"/>
    <cellStyle name="AÞ¸¶_INQUIRY ¿μ¾÷AßAø " xfId="99" xr:uid="{00000000-0005-0000-0000-00005D000000}"/>
    <cellStyle name="C￥AØ_¿μ¾÷CoE² " xfId="100" xr:uid="{00000000-0005-0000-0000-00005E000000}"/>
    <cellStyle name="Ç¥ÁØ_»óºÎ¼ö·®Áý°è " xfId="101" xr:uid="{00000000-0005-0000-0000-00005F000000}"/>
    <cellStyle name="Calc Currency (0)" xfId="102" xr:uid="{00000000-0005-0000-0000-000060000000}"/>
    <cellStyle name="category" xfId="103" xr:uid="{00000000-0005-0000-0000-000061000000}"/>
    <cellStyle name="Comma" xfId="104" xr:uid="{00000000-0005-0000-0000-000062000000}"/>
    <cellStyle name="Comma [0]_ SG&amp;A Bridge " xfId="105" xr:uid="{00000000-0005-0000-0000-000063000000}"/>
    <cellStyle name="comma zerodec" xfId="106" xr:uid="{00000000-0005-0000-0000-000064000000}"/>
    <cellStyle name="Comma_ SG&amp;A Bridge " xfId="107" xr:uid="{00000000-0005-0000-0000-000065000000}"/>
    <cellStyle name="Comma0" xfId="108" xr:uid="{00000000-0005-0000-0000-000066000000}"/>
    <cellStyle name="Currenby_Cash&amp;DSO Chart" xfId="109" xr:uid="{00000000-0005-0000-0000-000067000000}"/>
    <cellStyle name="Currency" xfId="110" xr:uid="{00000000-0005-0000-0000-000068000000}"/>
    <cellStyle name="Currency [0]_ SG&amp;A Bridge " xfId="111" xr:uid="{00000000-0005-0000-0000-000069000000}"/>
    <cellStyle name="Currency_ SG&amp;A Bridge " xfId="112" xr:uid="{00000000-0005-0000-0000-00006A000000}"/>
    <cellStyle name="Currency0" xfId="113" xr:uid="{00000000-0005-0000-0000-00006B000000}"/>
    <cellStyle name="Currency1" xfId="114" xr:uid="{00000000-0005-0000-0000-00006C000000}"/>
    <cellStyle name="Date" xfId="115" xr:uid="{00000000-0005-0000-0000-00006D000000}"/>
    <cellStyle name="Dezimal [0]_Compiling Utility Macros" xfId="116" xr:uid="{00000000-0005-0000-0000-00006E000000}"/>
    <cellStyle name="Dezimal_Compiling Utility Macros" xfId="117" xr:uid="{00000000-0005-0000-0000-00006F000000}"/>
    <cellStyle name="Dollar (zero dec)" xfId="118" xr:uid="{00000000-0005-0000-0000-000070000000}"/>
    <cellStyle name="Euro" xfId="119" xr:uid="{00000000-0005-0000-0000-000071000000}"/>
    <cellStyle name="Fixed" xfId="120" xr:uid="{00000000-0005-0000-0000-000072000000}"/>
    <cellStyle name="Grey" xfId="121" xr:uid="{00000000-0005-0000-0000-000073000000}"/>
    <cellStyle name="H1" xfId="122" xr:uid="{00000000-0005-0000-0000-000074000000}"/>
    <cellStyle name="H2" xfId="123" xr:uid="{00000000-0005-0000-0000-000075000000}"/>
    <cellStyle name="HEADER" xfId="124" xr:uid="{00000000-0005-0000-0000-000076000000}"/>
    <cellStyle name="Header1" xfId="125" xr:uid="{00000000-0005-0000-0000-000077000000}"/>
    <cellStyle name="Header2" xfId="126" xr:uid="{00000000-0005-0000-0000-000078000000}"/>
    <cellStyle name="Heading 1" xfId="127" xr:uid="{00000000-0005-0000-0000-000079000000}"/>
    <cellStyle name="Heading 2" xfId="128" xr:uid="{00000000-0005-0000-0000-00007A000000}"/>
    <cellStyle name="Heading1" xfId="129" xr:uid="{00000000-0005-0000-0000-00007B000000}"/>
    <cellStyle name="Heading2" xfId="130" xr:uid="{00000000-0005-0000-0000-00007C000000}"/>
    <cellStyle name="Hyperlink_NEGS" xfId="131" xr:uid="{00000000-0005-0000-0000-00007D000000}"/>
    <cellStyle name="Input [yellow]" xfId="132" xr:uid="{00000000-0005-0000-0000-00007E000000}"/>
    <cellStyle name="Midtitle" xfId="133" xr:uid="{00000000-0005-0000-0000-00007F000000}"/>
    <cellStyle name="Milliers [0]_Arabian Spec" xfId="134" xr:uid="{00000000-0005-0000-0000-000080000000}"/>
    <cellStyle name="Milliers_Arabian Spec" xfId="135" xr:uid="{00000000-0005-0000-0000-000081000000}"/>
    <cellStyle name="Model" xfId="136" xr:uid="{00000000-0005-0000-0000-000082000000}"/>
    <cellStyle name="Mon?aire [0]_Arabian Spec" xfId="137" xr:uid="{00000000-0005-0000-0000-000083000000}"/>
    <cellStyle name="Mon?aire_Arabian Spec" xfId="138" xr:uid="{00000000-0005-0000-0000-000084000000}"/>
    <cellStyle name="normal" xfId="139" xr:uid="{00000000-0005-0000-0000-000085000000}"/>
    <cellStyle name="Normal - Style1" xfId="140" xr:uid="{00000000-0005-0000-0000-000086000000}"/>
    <cellStyle name="Normal - 유형1" xfId="141" xr:uid="{00000000-0005-0000-0000-000087000000}"/>
    <cellStyle name="Normal_ SG&amp;A Bridge " xfId="142" xr:uid="{00000000-0005-0000-0000-000088000000}"/>
    <cellStyle name="Œ…?æ맖?e [0.00]_laroux" xfId="143" xr:uid="{00000000-0005-0000-0000-000089000000}"/>
    <cellStyle name="Œ…?æ맖?e_laroux" xfId="144" xr:uid="{00000000-0005-0000-0000-00008A000000}"/>
    <cellStyle name="Percent" xfId="145" xr:uid="{00000000-0005-0000-0000-00008B000000}"/>
    <cellStyle name="Percent [2]" xfId="146" xr:uid="{00000000-0005-0000-0000-00008C000000}"/>
    <cellStyle name="Percent_우수관로(1차)" xfId="147" xr:uid="{00000000-0005-0000-0000-00008D000000}"/>
    <cellStyle name="Standard_Anpassen der Amortisation" xfId="148" xr:uid="{00000000-0005-0000-0000-00008E000000}"/>
    <cellStyle name="subhead" xfId="149" xr:uid="{00000000-0005-0000-0000-00008F000000}"/>
    <cellStyle name="testtitle" xfId="150" xr:uid="{00000000-0005-0000-0000-000090000000}"/>
    <cellStyle name="title [1]" xfId="151" xr:uid="{00000000-0005-0000-0000-000091000000}"/>
    <cellStyle name="title [2]" xfId="152" xr:uid="{00000000-0005-0000-0000-000092000000}"/>
    <cellStyle name="Total" xfId="153" xr:uid="{00000000-0005-0000-0000-000093000000}"/>
    <cellStyle name="UM" xfId="154" xr:uid="{00000000-0005-0000-0000-000094000000}"/>
    <cellStyle name="W?rung [0]_Compiling Utility Macros" xfId="155" xr:uid="{00000000-0005-0000-0000-000095000000}"/>
    <cellStyle name="W?rung_Compiling Utility Macros" xfId="156" xr:uid="{00000000-0005-0000-0000-000096000000}"/>
    <cellStyle name="고정소숫점" xfId="157" xr:uid="{00000000-0005-0000-0000-000097000000}"/>
    <cellStyle name="고정출력1" xfId="158" xr:uid="{00000000-0005-0000-0000-000098000000}"/>
    <cellStyle name="고정출력2" xfId="159" xr:uid="{00000000-0005-0000-0000-000099000000}"/>
    <cellStyle name="날짜" xfId="160" xr:uid="{00000000-0005-0000-0000-00009A000000}"/>
    <cellStyle name="내역서" xfId="161" xr:uid="{00000000-0005-0000-0000-00009B000000}"/>
    <cellStyle name="달러" xfId="162" xr:uid="{00000000-0005-0000-0000-00009C000000}"/>
    <cellStyle name="뒤에 오는 하이퍼링크_1차포장공1" xfId="163" xr:uid="{00000000-0005-0000-0000-00009D000000}"/>
    <cellStyle name="똿뗦먛귟 [0.00]_PRODUCT DETAIL Q1" xfId="164" xr:uid="{00000000-0005-0000-0000-00009E000000}"/>
    <cellStyle name="똿뗦먛귟_PRODUCT DETAIL Q1" xfId="165" xr:uid="{00000000-0005-0000-0000-00009F000000}"/>
    <cellStyle name="믅됞 [0.00]_PRODUCT DETAIL Q1" xfId="166" xr:uid="{00000000-0005-0000-0000-0000A0000000}"/>
    <cellStyle name="믅됞_PRODUCT DETAIL Q1" xfId="167" xr:uid="{00000000-0005-0000-0000-0000A1000000}"/>
    <cellStyle name="백분율 [0]" xfId="168" xr:uid="{00000000-0005-0000-0000-0000A2000000}"/>
    <cellStyle name="백분율 [2]" xfId="169" xr:uid="{00000000-0005-0000-0000-0000A3000000}"/>
    <cellStyle name="뷭?_BOOKSHIP" xfId="170" xr:uid="{00000000-0005-0000-0000-0000A4000000}"/>
    <cellStyle name="수량산출" xfId="171" xr:uid="{00000000-0005-0000-0000-0000A5000000}"/>
    <cellStyle name="숫자(R)" xfId="172" xr:uid="{00000000-0005-0000-0000-0000A6000000}"/>
    <cellStyle name="쉼표 [0] 10" xfId="2" xr:uid="{00000000-0005-0000-0000-0000A7000000}"/>
    <cellStyle name="쉼표 [0] 2" xfId="5" xr:uid="{00000000-0005-0000-0000-0000A8000000}"/>
    <cellStyle name="쉼표 [0] 2 10" xfId="4" xr:uid="{00000000-0005-0000-0000-0000A9000000}"/>
    <cellStyle name="쉼표 [0] 2 2" xfId="173" xr:uid="{00000000-0005-0000-0000-0000AA000000}"/>
    <cellStyle name="쉼표 [0] 3" xfId="174" xr:uid="{00000000-0005-0000-0000-0000AB000000}"/>
    <cellStyle name="쉼표 [0] 3 2" xfId="175" xr:uid="{00000000-0005-0000-0000-0000AC000000}"/>
    <cellStyle name="쉼표 [0] 4" xfId="176" xr:uid="{00000000-0005-0000-0000-0000AD000000}"/>
    <cellStyle name="스타일 1" xfId="177" xr:uid="{00000000-0005-0000-0000-0000AE000000}"/>
    <cellStyle name="안건회계법인" xfId="178" xr:uid="{00000000-0005-0000-0000-0000AF000000}"/>
    <cellStyle name="유1" xfId="179" xr:uid="{00000000-0005-0000-0000-0000B0000000}"/>
    <cellStyle name="자리수" xfId="180" xr:uid="{00000000-0005-0000-0000-0000B1000000}"/>
    <cellStyle name="자리수0" xfId="181" xr:uid="{00000000-0005-0000-0000-0000B2000000}"/>
    <cellStyle name="지정되지 않음" xfId="182" xr:uid="{00000000-0005-0000-0000-0000B3000000}"/>
    <cellStyle name="콤마 [0]_ 4.하중계산  " xfId="183" xr:uid="{00000000-0005-0000-0000-0000B4000000}"/>
    <cellStyle name="콤마 [2]" xfId="184" xr:uid="{00000000-0005-0000-0000-0000B5000000}"/>
    <cellStyle name="콤마_ 4.하중계산  " xfId="185" xr:uid="{00000000-0005-0000-0000-0000B6000000}"/>
    <cellStyle name="통화 [0] 2" xfId="186" xr:uid="{00000000-0005-0000-0000-0000B7000000}"/>
    <cellStyle name="통화 [0] 3" xfId="187" xr:uid="{00000000-0005-0000-0000-0000B8000000}"/>
    <cellStyle name="통화 [0㉝〸" xfId="188" xr:uid="{00000000-0005-0000-0000-0000B9000000}"/>
    <cellStyle name="퍼센트" xfId="189" xr:uid="{00000000-0005-0000-0000-0000BA000000}"/>
    <cellStyle name="표준" xfId="0" builtinId="0"/>
    <cellStyle name="표준 2" xfId="1" xr:uid="{00000000-0005-0000-0000-0000BC000000}"/>
    <cellStyle name="표준 2 2 2" xfId="3" xr:uid="{00000000-0005-0000-0000-0000BD000000}"/>
    <cellStyle name="표준 2 3 2" xfId="190" xr:uid="{00000000-0005-0000-0000-0000BE000000}"/>
    <cellStyle name="표준 3" xfId="191" xr:uid="{00000000-0005-0000-0000-0000BF000000}"/>
    <cellStyle name="표준 4" xfId="192" xr:uid="{00000000-0005-0000-0000-0000C0000000}"/>
    <cellStyle name="표준 5" xfId="193" xr:uid="{00000000-0005-0000-0000-0000C1000000}"/>
    <cellStyle name="표준 6" xfId="194" xr:uid="{00000000-0005-0000-0000-0000C2000000}"/>
    <cellStyle name="합산" xfId="195" xr:uid="{00000000-0005-0000-0000-0000C3000000}"/>
    <cellStyle name="화폐기호" xfId="196" xr:uid="{00000000-0005-0000-0000-0000C4000000}"/>
    <cellStyle name="화폐기호0" xfId="197" xr:uid="{00000000-0005-0000-0000-0000C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66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1092200</xdr:colOff>
      <xdr:row>45</xdr:row>
      <xdr:rowOff>177800</xdr:rowOff>
    </xdr:from>
    <xdr:to>
      <xdr:col>2</xdr:col>
      <xdr:colOff>1181100</xdr:colOff>
      <xdr:row>46</xdr:row>
      <xdr:rowOff>177800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63700" y="8820150"/>
          <a:ext cx="88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49688;&#47049;\&#53664;&#44277;(2&#52264;)\&#50864;&#49688;\3&#45824;&#45824;&#54028;&#54805;&#44288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civil\081\spo1c060(&#45817;&#45224;&#47532;)\&#49688;&#47049;\&#50896;&#54805;&#47592;&#54848;&#49688;&#4704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WORK1\JANGNA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\d\WS\&#52572;&#51333;&#46020;&#49884;&#44228;&#54925;&#46020;&#47196;\&#53468;&#48393;&#52488;&#44368;\&#53468;&#48393;&#52488;&#44368;&#49688;&#47049;\&#48512;&#45824;&#442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01-&#50668;&#44592;&#49436;&#51068;&#54644;/&#46041;&#53444;/&#49849;&#54872;&#52980;/&#50724;&#49688;/&#44288;&#47196;&#53552;&#54028;&#4459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02-&#54217;-&#53664;&#47785;&#44277;&#49324;\&#49688;&#47049;&#49328;&#52636;&#49436;\XECELL\EXCEL\&#44396;&#51312;\RAHMEN\hankyoung\&#54028;&#51060;&#54805;~1\&#46041;&#47932;&#51060;~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7564;\D\spo1c060(&#45817;&#45224;&#47532;)\&#49688;&#47049;\&#50896;&#54805;&#47592;&#54848;&#49688;&#4704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7560;&#46308;&#48373;&#51648;&#44288;1,2&#52789;&#47532;&#47784;&#45944;&#47553;&#44277;&#49324;/&#47560;&#46308;&#48373;&#51648;&#44288;%201,2&#52789;&#47532;&#47784;&#45944;&#47553;&#44277;&#49324;20120423&#51068;&#52572;&#51333;/01.&#44148;&#52629;/01.&#45236;&#50669;&#49436;/&#9632;&#44148;&#52629;&#53440;&#44277;&#49324;&#50896;&#44032;&#44228;&#49328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688;&#47049;(&#44396;&#51312;&#47932;,&#54252;&#51109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&#50416;&#44592;\&#44537;&#50501;\&#50685;&#44592;\&#50864;&#49688;&#49688;&#470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3468;&#51652;\D\spo1c060(&#45817;&#45224;&#47532;)\&#49688;&#47049;\&#50896;&#54805;&#47592;&#5484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08;&#54616;&#44592;\D\&#54532;&#47196;&#51229;&#53944;\&#50641;&#49472;\&#54861;&#51008;&#46041;\&#44552;&#44053;&#50500;&#54028;&#53944;f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52285;&#44256;\Q'TY\98-&#45909;-03\&#49892;&#49884;&#49444;&#44228;\BUDA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45380;&#44221;&#50896;/7,&#44221;&#50896;(&#44288;&#47532;&#48512;)/WIN95/&#48148;&#53461;%20&#54868;&#47732;/My%20Documents/&#50672;&#4984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&#45380;&#44221;&#50896;\7,&#44221;&#50896;(&#44288;&#47532;&#48512;)\WIN95\&#48148;&#53461;%20&#54868;&#47732;\My%20Documents\&#50672;&#498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_EXCEL\ABUT\source\P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54869;&#45824;\&#45236;&#51652;\&#48317;&#52404;\&#51473;&#49328;&#443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내역"/>
      <sheetName val="일위대가(가설)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원형1호맨홀토공수량"/>
      <sheetName val="조명시설"/>
      <sheetName val="단가"/>
      <sheetName val="데이타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간지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총괄"/>
      <sheetName val="시멘트레미콘구입량"/>
      <sheetName val="골재구입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지장물보호(수집)"/>
      <sheetName val="지장물산근"/>
      <sheetName val="지장물보호공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내역서"/>
      <sheetName val="Sheet1"/>
      <sheetName val="Sheet1 (2)"/>
      <sheetName val="안전시설(수집)"/>
      <sheetName val="안전시설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변수값"/>
      <sheetName val="중기상차"/>
      <sheetName val="AS복구"/>
      <sheetName val="중기터파기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식재"/>
      <sheetName val="시설물"/>
      <sheetName val="식재출력용"/>
      <sheetName val="유지관리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내역"/>
      <sheetName val="SLAB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bearing"/>
      <sheetName val="연동내역"/>
      <sheetName val="토공 total"/>
      <sheetName val="설명"/>
      <sheetName val="장비집계"/>
      <sheetName val="고양관재"/>
      <sheetName val="가도공"/>
      <sheetName val="집계표"/>
      <sheetName val="관경고용테이프수집"/>
      <sheetName val="관경고용산근"/>
      <sheetName val="설계조건"/>
      <sheetName val="내역서(전기)"/>
      <sheetName val="자압1"/>
      <sheetName val="구조물철거타공정이월"/>
      <sheetName val="비탈면보호공수량산출"/>
      <sheetName val="부대내역"/>
      <sheetName val="단가일람"/>
      <sheetName val="조경일람"/>
      <sheetName val="해평견적"/>
      <sheetName val="일위대가목차"/>
      <sheetName val="터파기및재료"/>
      <sheetName val="수안보-MBR1"/>
      <sheetName val="관급자재대"/>
      <sheetName val="관접합및부설"/>
      <sheetName val="수량산출"/>
      <sheetName val="우수받이"/>
      <sheetName val="5.정산서"/>
      <sheetName val="법면단"/>
      <sheetName val="석축설면"/>
      <sheetName val="법면설면"/>
      <sheetName val="석축단"/>
      <sheetName val="법면수집"/>
      <sheetName val="계산서(곡선부)"/>
      <sheetName val="포장재료집계표"/>
      <sheetName val="금액"/>
      <sheetName val="원가계산"/>
      <sheetName val="설계내역"/>
      <sheetName val="Sheet5"/>
      <sheetName val="BD"/>
      <sheetName val="guard(mac)"/>
      <sheetName val="기초입력 DATA"/>
      <sheetName val="원가"/>
      <sheetName val="P-산#1-1(WOWA1)"/>
      <sheetName val="Total"/>
      <sheetName val="1-4-2.관(약)"/>
      <sheetName val="전차선로 물량표"/>
      <sheetName val="한강운반비"/>
      <sheetName val="#REF"/>
      <sheetName val="자재"/>
      <sheetName val="데리네이타현황"/>
      <sheetName val="증감내역서"/>
      <sheetName val="고압수량(철거)"/>
      <sheetName val="총괄내역서(설계)"/>
      <sheetName val="집수정(600-700)"/>
      <sheetName val="우배수"/>
      <sheetName val="계산식"/>
      <sheetName val="차수별내역서"/>
      <sheetName val="수지표"/>
      <sheetName val="셀명"/>
      <sheetName val="공사"/>
      <sheetName val="공통(20-91)"/>
      <sheetName val="-치수표(곡선부)"/>
      <sheetName val="일위대가표"/>
      <sheetName val="지급자재"/>
      <sheetName val="상부집계표"/>
      <sheetName val="식재인부"/>
      <sheetName val="개산공사비"/>
      <sheetName val="실행대비"/>
      <sheetName val="JUCK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자료"/>
      <sheetName val="BOX"/>
      <sheetName val="ABUT수량-A1"/>
      <sheetName val="참고사항"/>
      <sheetName val="근로자자료입력"/>
      <sheetName val="천방교접속"/>
      <sheetName val="대포2교접속"/>
      <sheetName val="신당동집계표"/>
      <sheetName val="총_구조물공"/>
      <sheetName val="차액보증"/>
      <sheetName val="슬래브"/>
      <sheetName val="방음벽기초"/>
      <sheetName val="우수"/>
      <sheetName val="기초공"/>
      <sheetName val="기둥(원형)"/>
      <sheetName val="설계내역서"/>
      <sheetName val="슬래브(유곡)"/>
      <sheetName val="건축내역"/>
      <sheetName val="설계명세서"/>
      <sheetName val="교각1"/>
      <sheetName val="산출근거"/>
      <sheetName val="요율"/>
      <sheetName val="견적대비표"/>
      <sheetName val="2003상반기노임기준"/>
      <sheetName val="4차원가계산서"/>
      <sheetName val="입찰"/>
      <sheetName val="현경"/>
      <sheetName val="L형 옹벽"/>
      <sheetName val="b_balju"/>
      <sheetName val="세금자료"/>
      <sheetName val="물가자료"/>
      <sheetName val="말뚝지지력산정"/>
      <sheetName val="일반수량"/>
      <sheetName val="노임단가"/>
      <sheetName val="도급"/>
      <sheetName val="D"/>
      <sheetName val="삭제및변경불가"/>
      <sheetName val="평가데이터"/>
      <sheetName val="가점"/>
      <sheetName val="index"/>
      <sheetName val="etc"/>
      <sheetName val="data"/>
      <sheetName val="실행예산"/>
      <sheetName val="input"/>
      <sheetName val="부시수량"/>
      <sheetName val="을"/>
      <sheetName val="날개벽(시점좌측)"/>
      <sheetName val="8.PILE  (돌출)"/>
      <sheetName val="조건"/>
      <sheetName val="8.석축단위(H=1.5M)"/>
      <sheetName val="6PILE  (돌출)"/>
      <sheetName val="배수장토목공사비"/>
      <sheetName val="Cost bd-&quot;A&quot;"/>
      <sheetName val="토공연장"/>
      <sheetName val="자재단가"/>
      <sheetName val="경비단가"/>
      <sheetName val="실행내역"/>
      <sheetName val="건축내역서"/>
      <sheetName val="설비내역서"/>
      <sheetName val="전기내역서"/>
      <sheetName val="물가대비표"/>
      <sheetName val="맨홀수량산출"/>
      <sheetName val="대로근거"/>
      <sheetName val="중로근거"/>
      <sheetName val="4차공사"/>
      <sheetName val="수자재단위당"/>
      <sheetName val="Sheet2"/>
      <sheetName val="단면가정"/>
      <sheetName val="이토변실(A3-LINE)"/>
      <sheetName val="EP0618"/>
      <sheetName val="T13(P68~72,78)"/>
      <sheetName val="구체"/>
      <sheetName val="좌측날개벽"/>
      <sheetName val="우측날개벽"/>
      <sheetName val="수압시험수집"/>
      <sheetName val="수압시험산근"/>
      <sheetName val="중부"/>
      <sheetName val="북부"/>
      <sheetName val="남부"/>
      <sheetName val="2000,9월 일위"/>
      <sheetName val="공통단가"/>
      <sheetName val="코드표"/>
      <sheetName val="재료비"/>
      <sheetName val="운반비"/>
      <sheetName val="단가표"/>
      <sheetName val="보차도경계석"/>
      <sheetName val="용역비내역-진짜"/>
      <sheetName val="기본일위"/>
      <sheetName val="중기사용료"/>
      <sheetName val="APT"/>
      <sheetName val="수목표준대가"/>
      <sheetName val="설계예산서"/>
      <sheetName val="예산내역서"/>
      <sheetName val="TOTAL_BOQ"/>
      <sheetName val="토사(PE)"/>
      <sheetName val="음봉방향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공사요율"/>
      <sheetName val="5.배수관로"/>
      <sheetName val="주요자재"/>
      <sheetName val="폐기물처리"/>
      <sheetName val="접합 및 부설 "/>
      <sheetName val="A1-DATA"/>
      <sheetName val="단면"/>
      <sheetName val="type-F"/>
      <sheetName val="원가계산 (2)"/>
      <sheetName val="깨기 총괄"/>
      <sheetName val="FOB발"/>
      <sheetName val="정부노임단가"/>
      <sheetName val="일위대가(가설)"/>
      <sheetName val="설계예시"/>
      <sheetName val="일위산출"/>
      <sheetName val="중기조종사 단위단가"/>
      <sheetName val="아파트 내역"/>
      <sheetName val="단가조사서"/>
      <sheetName val="노임단가(2009.상)"/>
      <sheetName val="10.1 중기기초단가"/>
      <sheetName val="공사비"/>
      <sheetName val="매입세율"/>
      <sheetName val="노임"/>
      <sheetName val="CODE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Macro(차단기)"/>
      <sheetName val="전선 및 전선관"/>
      <sheetName val="CON'C"/>
      <sheetName val="wall"/>
      <sheetName val="노견단위수량"/>
      <sheetName val="일위대가 "/>
      <sheetName val="★도급내역(2공구)"/>
      <sheetName val="설 계"/>
      <sheetName val="단가산출내역(노임부분수정)"/>
      <sheetName val="배수지집꓄표"/>
      <sheetName val="밀도포장수량집계표"/>
      <sheetName val="전기일위대가"/>
      <sheetName val="가시설단위수량"/>
      <sheetName val="SORCE1"/>
      <sheetName val="공사명입력"/>
      <sheetName val="1,2공구원가계산서"/>
      <sheetName val="2공구산출내역"/>
      <sheetName val="1공구산출내역서"/>
      <sheetName val="원가계산서"/>
      <sheetName val="기초코드"/>
      <sheetName val="Sheet17"/>
      <sheetName val="값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BQ(실행)"/>
      <sheetName val="I.설계조건"/>
      <sheetName val="가시설(TYPE-A)"/>
      <sheetName val="1호맨홀가감수량"/>
      <sheetName val="1-1평균터파기고(1)"/>
      <sheetName val="우수공"/>
      <sheetName val="BID"/>
      <sheetName val="잡비계산"/>
      <sheetName val="신우"/>
      <sheetName val="토공집계"/>
      <sheetName val="[고양관재.XLSŝ보차도경계석집계표(종)"/>
      <sheetName val="기초단가"/>
      <sheetName val="POOM_MOTO"/>
      <sheetName val="설비"/>
      <sheetName val="Y-WORK"/>
      <sheetName val="COPING"/>
      <sheetName val="인건비"/>
      <sheetName val="상부공"/>
      <sheetName val="남평내역"/>
      <sheetName val="위치조서"/>
      <sheetName val="70%"/>
      <sheetName val="2.토목공사"/>
      <sheetName val="단가및재료비"/>
      <sheetName val="수로BOX"/>
      <sheetName val="맨홀수량집계"/>
      <sheetName val="3련 BOX"/>
      <sheetName val="인천성심병원"/>
      <sheetName val="5.모델링"/>
      <sheetName val="대정2공구"/>
      <sheetName val="1호인버트수량"/>
      <sheetName val="기기리스트"/>
      <sheetName val="노무비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대비"/>
      <sheetName val="설계"/>
      <sheetName val="일위대가(건축)"/>
      <sheetName val="7월11일"/>
      <sheetName val="기본단가표"/>
      <sheetName val="입찰안"/>
      <sheetName val="SLAB&quot;1&quot;"/>
      <sheetName val="오수관연장산출"/>
      <sheetName val="공사비증감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D36">
            <v>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D37">
            <v>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D38">
            <v>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D39">
            <v>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D40">
            <v>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D41">
            <v>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D42">
            <v>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D43">
            <v>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D44">
            <v>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D45">
            <v>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D46">
            <v>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D47">
            <v>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D48">
            <v>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D49">
            <v>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D50">
            <v>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D51">
            <v>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D52">
            <v>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D53">
            <v>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D54">
            <v>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D55">
            <v>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D56">
            <v>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D57">
            <v>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D58">
            <v>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D59">
            <v>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D60">
            <v>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D61">
            <v>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D62">
            <v>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D63">
            <v>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D64">
            <v>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D65">
            <v>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D66">
            <v>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D67">
            <v>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D68">
            <v>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D69">
            <v>0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D70">
            <v>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D71">
            <v>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D72">
            <v>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D73">
            <v>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D74">
            <v>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D75">
            <v>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D76">
            <v>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D77">
            <v>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D78">
            <v>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D79">
            <v>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D80">
            <v>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D81">
            <v>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D82">
            <v>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D83">
            <v>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D84">
            <v>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/>
      <sheetData sheetId="322" refreshError="1"/>
      <sheetData sheetId="323"/>
      <sheetData sheetId="324" refreshError="1"/>
      <sheetData sheetId="325"/>
      <sheetData sheetId="326" refreshError="1"/>
      <sheetData sheetId="327"/>
      <sheetData sheetId="328"/>
      <sheetData sheetId="329" refreshError="1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/>
      <sheetData sheetId="448"/>
      <sheetData sheetId="449" refreshError="1"/>
      <sheetData sheetId="450" refreshError="1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 refreshError="1"/>
      <sheetData sheetId="507" refreshError="1"/>
      <sheetData sheetId="508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 refreshError="1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DATE"/>
      <sheetName val="도장수량(하1)"/>
      <sheetName val="주형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현장식당(1)"/>
      <sheetName val="원형맨홀수량"/>
      <sheetName val="단면가정"/>
      <sheetName val="Y-WORK"/>
      <sheetName val="기둥(원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말뚝지지력산정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대로근거"/>
      <sheetName val="중로근거"/>
      <sheetName val="내역서 "/>
      <sheetName val="단가"/>
      <sheetName val="1.설계조건"/>
      <sheetName val="교각1"/>
      <sheetName val="단가산출서1"/>
      <sheetName val="식재총괄"/>
      <sheetName val="을"/>
      <sheetName val="노임이"/>
      <sheetName val="DATA"/>
      <sheetName val="전기"/>
      <sheetName val="전체"/>
      <sheetName val="철근단면적"/>
      <sheetName val="CODE"/>
      <sheetName val="#REF"/>
      <sheetName val="보온자재단가표"/>
      <sheetName val="입찰안"/>
      <sheetName val="자료"/>
      <sheetName val="COPING"/>
      <sheetName val="Y-WORK"/>
      <sheetName val="기둥(원형)"/>
      <sheetName val="하도금액분계"/>
      <sheetName val="산출근거"/>
      <sheetName val="코드표"/>
      <sheetName val="견적990322"/>
      <sheetName val="원형맨홀수량"/>
      <sheetName val="단면가정"/>
      <sheetName val="ABUT수량-A1"/>
      <sheetName val="danga"/>
      <sheetName val="ilch"/>
      <sheetName val="guard(mac)"/>
      <sheetName val="가도공"/>
      <sheetName val="좌측"/>
      <sheetName val="수입"/>
      <sheetName val="hvac(제어동)"/>
      <sheetName val="단위수량"/>
      <sheetName val="9GNG운반"/>
      <sheetName val="SLAB&quot;1&quot;"/>
      <sheetName val="식생블럭단위수량"/>
      <sheetName val="Sheet1"/>
      <sheetName val="INPUT"/>
      <sheetName val="조경"/>
      <sheetName val="DATE"/>
      <sheetName val="방음벽기초(H=4m)"/>
      <sheetName val="Macro(전선)"/>
      <sheetName val="SILICATE"/>
      <sheetName val="TB-내역서"/>
      <sheetName val="업체별기성내역"/>
      <sheetName val="내역서_"/>
      <sheetName val="토목"/>
      <sheetName val="70%"/>
      <sheetName val="일위대가9803"/>
      <sheetName val="내역서"/>
      <sheetName val="시설물기초"/>
      <sheetName val="대비"/>
      <sheetName val="구조물철거타공정이월"/>
      <sheetName val="역T형"/>
      <sheetName val="TYPE-A"/>
      <sheetName val="8.PILE  (돌출)"/>
      <sheetName val="합계금액"/>
      <sheetName val="주차구획선수량"/>
      <sheetName val="몰탈재료산출"/>
      <sheetName val="일위대가(가설)"/>
      <sheetName val="노임단가"/>
      <sheetName val="설계예산"/>
      <sheetName val="Macro1"/>
      <sheetName val="연령현황"/>
      <sheetName val="데이타"/>
      <sheetName val="Front"/>
      <sheetName val="wall"/>
      <sheetName val="전기일위대가"/>
      <sheetName val="hvac내역서(제어동)"/>
      <sheetName val="자재단가"/>
      <sheetName val="관리,공감"/>
      <sheetName val="노임"/>
      <sheetName val="WVAL"/>
      <sheetName val="1"/>
      <sheetName val="ITEM"/>
      <sheetName val="용산1(해보)"/>
      <sheetName val="터파기및재료"/>
      <sheetName val="3.하중산정4.지지력"/>
      <sheetName val="표지 (2)"/>
      <sheetName val="분석"/>
      <sheetName val="개산공사비"/>
      <sheetName val="대전21토목내역서"/>
      <sheetName val="금액내역서"/>
      <sheetName val="실행철강하도"/>
      <sheetName val="일반부표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설명서 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송라터널총괄"/>
      <sheetName val="절취및터파기"/>
      <sheetName val="가중치"/>
      <sheetName val="2호맨홀공제수량"/>
      <sheetName val="토공총괄집계"/>
      <sheetName val="하수급견적대비"/>
      <sheetName val="조명율표"/>
      <sheetName val="1,2,3,4,5단위수량"/>
      <sheetName val="설직재-1"/>
      <sheetName val="일위대가(계측기설치)"/>
      <sheetName val="CON포장수량"/>
      <sheetName val="CONUNIT"/>
      <sheetName val="포장공"/>
      <sheetName val="N賃率-職"/>
      <sheetName val="제직재"/>
      <sheetName val="제-노임"/>
      <sheetName val="단면 (2)"/>
      <sheetName val="일위대가표"/>
      <sheetName val="설계조건"/>
      <sheetName val="우수공"/>
      <sheetName val="물량표S"/>
      <sheetName val="PAINT"/>
      <sheetName val="SUMMARY"/>
      <sheetName val="물량표"/>
      <sheetName val="물량표(신)"/>
      <sheetName val="교대(A1)"/>
      <sheetName val="총괄내역서"/>
      <sheetName val="조작대(1연)"/>
      <sheetName val="산출내역서집계표"/>
      <sheetName val="총집계"/>
      <sheetName val="1.설계기준"/>
      <sheetName val="sw1"/>
      <sheetName val="6PILE  (돌출)"/>
      <sheetName val="crude.SLAB RE-bar"/>
      <sheetName val="CRUDE RE-bar"/>
      <sheetName val="지장물C"/>
      <sheetName val="공통가설"/>
      <sheetName val="BID"/>
      <sheetName val="식재일위대가"/>
      <sheetName val="유림골조"/>
      <sheetName val="지구단위계획"/>
      <sheetName val="물가자료"/>
      <sheetName val="3BL공동구 수량"/>
      <sheetName val="참조"/>
      <sheetName val="참조M"/>
      <sheetName val="플랜트 설치"/>
      <sheetName val="INPUT(덕도방향-시점)"/>
      <sheetName val="본체"/>
      <sheetName val="원형1호맨홀토공수량"/>
      <sheetName val="WORK"/>
      <sheetName val="찍기"/>
      <sheetName val="정부노임단가"/>
      <sheetName val="견적조건"/>
      <sheetName val="개략"/>
      <sheetName val="BOX전기내역"/>
      <sheetName val="소운반"/>
      <sheetName val="spiral"/>
      <sheetName val="TEL"/>
      <sheetName val="배수통관(좌)"/>
      <sheetName val="원가입력"/>
      <sheetName val="ASP"/>
      <sheetName val="날개벽수량표"/>
      <sheetName val="석축"/>
      <sheetName val="수량BOQ"/>
      <sheetName val="설계내역서"/>
      <sheetName val="기기리스트"/>
      <sheetName val="철근량"/>
      <sheetName val="안산기계장치"/>
      <sheetName val="W3단면"/>
      <sheetName val="H-pile(298x299)"/>
      <sheetName val="H-pile(250x250)"/>
      <sheetName val="수량산출근거"/>
      <sheetName val="Total"/>
      <sheetName val="기계경비(시간당)"/>
      <sheetName val="램머"/>
      <sheetName val="수량산출"/>
      <sheetName val="가로등내역서"/>
      <sheetName val="내력서"/>
      <sheetName val="안정계산"/>
      <sheetName val="단면검토"/>
      <sheetName val="신규 수주분(사용자 정의)"/>
      <sheetName val="DATA2000"/>
      <sheetName val="품셈TABLE"/>
      <sheetName val="식재인부"/>
      <sheetName val="Sheet1 (2)"/>
      <sheetName val="갑지(추정)"/>
      <sheetName val="신표지1"/>
      <sheetName val="관경별우수관집계"/>
      <sheetName val="내역표지"/>
      <sheetName val="교각계산"/>
      <sheetName val="COMPARISON TABLE"/>
      <sheetName val="부대공Ⅱ"/>
      <sheetName val="견적대비"/>
      <sheetName val="단가조사서"/>
      <sheetName val="목차"/>
      <sheetName val="견적서"/>
      <sheetName val="입찰보고"/>
      <sheetName val="Sheet2"/>
      <sheetName val="토적계산서"/>
      <sheetName val="슬래브"/>
      <sheetName val="토목품셈"/>
      <sheetName val="마산방향철근집계"/>
      <sheetName val="진주방향"/>
      <sheetName val="마산방향"/>
      <sheetName val="CPM챠트"/>
      <sheetName val="내역및총괄"/>
      <sheetName val="토공총괄표"/>
      <sheetName val="방음벽기초"/>
      <sheetName val="웅진교-S2"/>
      <sheetName val="표  지"/>
      <sheetName val="1.우편집중내역서"/>
      <sheetName val="도장수량(하1)"/>
      <sheetName val="포장복구집계"/>
      <sheetName val="덕전리"/>
      <sheetName val="정렬"/>
      <sheetName val="type-F"/>
      <sheetName val="차액보증"/>
      <sheetName val="금융비용"/>
      <sheetName val="주경기-오배수"/>
      <sheetName val="뚝토공"/>
      <sheetName val="원하도급내역서(당초)"/>
      <sheetName val="토공(우물통,기타) "/>
      <sheetName val="보차도경계석"/>
      <sheetName val="갑지"/>
      <sheetName val="산근(PE,300)"/>
      <sheetName val="특2호하천산근"/>
      <sheetName val="특2호부관하천산근"/>
      <sheetName val="약품공급2"/>
      <sheetName val="2011.(4)"/>
      <sheetName val="일위대가1"/>
      <sheetName val="Pier 3"/>
      <sheetName val="한강운반비"/>
      <sheetName val="신우"/>
      <sheetName val="2.입력sheet"/>
      <sheetName val="M1"/>
      <sheetName val="직공비"/>
      <sheetName val="(3.품질관리 시험 총괄표)"/>
      <sheetName val="옥룡잡비"/>
      <sheetName val="※참고자료※"/>
      <sheetName val="손익분석"/>
      <sheetName val="일위대가(건축)"/>
      <sheetName val="전력"/>
      <sheetName val="Sheet3"/>
      <sheetName val="음료실행"/>
      <sheetName val="UEC영화관본공사내역"/>
      <sheetName val="대운산출"/>
      <sheetName val="세부내역"/>
      <sheetName val="소방현물"/>
      <sheetName val="내역"/>
      <sheetName val="현장일반사항"/>
      <sheetName val="공사비예산서(토목분)"/>
      <sheetName val="토량1-1"/>
      <sheetName val="주형"/>
      <sheetName val="옹벽"/>
      <sheetName val="거래처등록"/>
      <sheetName val="98수문일위"/>
      <sheetName val="단가(1)"/>
      <sheetName val="원가계산서"/>
      <sheetName val="MOTOR"/>
      <sheetName val="U-TYPE(1)"/>
      <sheetName val="A-4"/>
      <sheetName val="노무비계"/>
      <sheetName val="지급자재"/>
      <sheetName val="바닥판(1)"/>
      <sheetName val="소업1교"/>
      <sheetName val="원형측구(B-type)"/>
      <sheetName val="상수도공-간지"/>
      <sheetName val="공사내역"/>
      <sheetName val="PAD TR보호대기초"/>
      <sheetName val="가로등기초"/>
      <sheetName val="설계명세"/>
      <sheetName val="갑지1"/>
      <sheetName val="2000년1차"/>
      <sheetName val="2.가정단면"/>
      <sheetName val="법면"/>
      <sheetName val="부대공"/>
      <sheetName val="구조물공"/>
      <sheetName val="중기일위대가"/>
      <sheetName val="토공"/>
      <sheetName val="배수공1"/>
      <sheetName val="기계시공"/>
      <sheetName val="총괄"/>
      <sheetName val="건축공사"/>
      <sheetName val="맨홀수량"/>
      <sheetName val="토사(PE)"/>
      <sheetName val="DIAPHRAGM"/>
      <sheetName val="상시"/>
      <sheetName val="1TL종점(1)"/>
      <sheetName val="도로경계블럭연장조서"/>
      <sheetName val="토목내역"/>
      <sheetName val="지주목시비량산출서"/>
      <sheetName val="일반공사"/>
      <sheetName val="수량집계표"/>
      <sheetName val="공정별 수량산출서"/>
      <sheetName val="일반시방서"/>
      <sheetName val="일위대가(조경)"/>
      <sheetName val="공사원가계산서"/>
      <sheetName val="수량집계"/>
      <sheetName val="자재 및 폐기물견적(2008)"/>
      <sheetName val="개요"/>
      <sheetName val="XL4Poppy"/>
      <sheetName val="날개벽(시점좌측)"/>
      <sheetName val="물가시세표"/>
      <sheetName val="예상"/>
      <sheetName val="2000용수잠관-수량집계"/>
      <sheetName val="통영LNG입찰현황"/>
      <sheetName val="토목주소"/>
      <sheetName val="프랜트면허"/>
      <sheetName val="별표 "/>
      <sheetName val="단가조사-2"/>
      <sheetName val="VE절감"/>
      <sheetName val="대비표"/>
      <sheetName val="공량산출서"/>
      <sheetName val="1.2.1 마루높이결정"/>
      <sheetName val="기계경비일람"/>
      <sheetName val="별총"/>
      <sheetName val="BID9697"/>
      <sheetName val="설계변경원가계산총괄표"/>
      <sheetName val="COL"/>
      <sheetName val="간지9)"/>
      <sheetName val="7.PILE  (돌출)"/>
      <sheetName val="기안"/>
      <sheetName val="실행대비"/>
      <sheetName val="BOX(1.5X1.5)"/>
      <sheetName val="BOILING검토"/>
      <sheetName val="차선도색현황"/>
      <sheetName val="우수관"/>
      <sheetName val="&lt;목록&gt;"/>
      <sheetName val="설계기준"/>
      <sheetName val="관경"/>
      <sheetName val="시행후면적"/>
      <sheetName val="시가지우회도로공내역서"/>
      <sheetName val="o현장경비"/>
      <sheetName val="증감내역서"/>
      <sheetName val="데리네이타현황"/>
      <sheetName val="SLIDES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6호기"/>
      <sheetName val="집계표(육상)"/>
      <sheetName val="조건표"/>
      <sheetName val="지급자재조서"/>
      <sheetName val="Sheet15"/>
      <sheetName val="전력구구조물산근"/>
      <sheetName val="하중"/>
      <sheetName val="인명부"/>
      <sheetName val="PD-5(직선)"/>
      <sheetName val="ACUNIT"/>
      <sheetName val="현황산출서"/>
      <sheetName val="부하계산서"/>
      <sheetName val="용수량(생활용수)"/>
      <sheetName val="변경후-SHEET"/>
      <sheetName val="단가조사"/>
      <sheetName val="-몰탈콘크리트"/>
      <sheetName val="예산작성기준(전기)"/>
      <sheetName val="수정내역서"/>
      <sheetName val="자재목록"/>
      <sheetName val="입력"/>
      <sheetName val="전선 및 전선관"/>
      <sheetName val="시선유도표지집계표"/>
      <sheetName val="설계예산서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품의"/>
      <sheetName val="재집"/>
      <sheetName val="직재"/>
      <sheetName val="주요자재집계표"/>
      <sheetName val="날개벽"/>
      <sheetName val="2002년12월"/>
      <sheetName val="woo(mac)"/>
      <sheetName val="통합"/>
      <sheetName val="맨홀평균높이"/>
      <sheetName val="결과조달"/>
      <sheetName val="상승요인분석"/>
      <sheetName val="sheeet2"/>
      <sheetName val=" 냉각수펌프"/>
      <sheetName val="종배수관(신)"/>
      <sheetName val="적용단위길이"/>
      <sheetName val="자료입력"/>
      <sheetName val="종배수관면벽신"/>
      <sheetName val="1062-X방향 "/>
      <sheetName val="단면 _2_"/>
      <sheetName val="Sheet5"/>
      <sheetName val="계단"/>
      <sheetName val="유림총괄"/>
      <sheetName val="단가(반정1교-원주)"/>
      <sheetName val="Sheet10"/>
      <sheetName val="11.자재단가"/>
      <sheetName val="터널구조물산근"/>
      <sheetName val="WEON"/>
      <sheetName val="설계기준 및 하중계산"/>
      <sheetName val="배수내역"/>
      <sheetName val="공내역"/>
      <sheetName val="전차선로 물량표"/>
      <sheetName val="대림경상68억"/>
      <sheetName val="기계경비"/>
      <sheetName val="공사비산출내역"/>
      <sheetName val="포장물량집계"/>
      <sheetName val="중기사용료산출근거"/>
      <sheetName val="단가 및 재료비"/>
      <sheetName val="각사별공사비분개 "/>
      <sheetName val="단가일람"/>
      <sheetName val="단위량당중기"/>
      <sheetName val="P3"/>
      <sheetName val="기초공"/>
      <sheetName val="단가산출"/>
      <sheetName val="2공구산출내역"/>
      <sheetName val="산근"/>
      <sheetName val="기둥"/>
      <sheetName val="저판(버림100)"/>
      <sheetName val="계화배수"/>
      <sheetName val="(A)내역서"/>
      <sheetName val="00000"/>
      <sheetName val="공종별수량집계"/>
      <sheetName val="슬래브(유곡)"/>
      <sheetName val="2000년하반기"/>
      <sheetName val="기초(중마오수)"/>
      <sheetName val="안정검토"/>
      <sheetName val="단면설계"/>
      <sheetName val="주beam"/>
      <sheetName val="평균터파기"/>
      <sheetName val="계산서(곡선부)"/>
      <sheetName val="-치수표(곡선부)"/>
      <sheetName val="1호맨홀토공"/>
      <sheetName val="CTEMCOST"/>
      <sheetName val="현장관리비"/>
      <sheetName val="inter"/>
      <sheetName val="국공유지및사유지"/>
      <sheetName val="내역서(전기)"/>
      <sheetName val="은행"/>
      <sheetName val="입력시트"/>
      <sheetName val="공사현황"/>
      <sheetName val="준검 내역서"/>
      <sheetName val="GAEYO"/>
      <sheetName val="SUMDO"/>
      <sheetName val="ENDDO"/>
      <sheetName val="PLDB"/>
      <sheetName val="AAA"/>
      <sheetName val="M-HOUR"/>
      <sheetName val="공기"/>
      <sheetName val="2000전체분"/>
      <sheetName val="인천제철"/>
      <sheetName val="재료"/>
      <sheetName val="산근목록"/>
      <sheetName val="역T형(H=6.0) (2)"/>
      <sheetName val="중기집계"/>
      <sheetName val="예산대비"/>
      <sheetName val="코드"/>
      <sheetName val="0226"/>
      <sheetName val="기계내역"/>
      <sheetName val="품셈총괄표"/>
      <sheetName val="FOOTING단면력"/>
      <sheetName val="배수공"/>
      <sheetName val="설정"/>
      <sheetName val="대정2공구"/>
      <sheetName val="집계"/>
      <sheetName val="포장직선구간"/>
      <sheetName val="추정공사비_산출내역1.xlsx"/>
      <sheetName val="Dike for 49T03 &amp; 49T04"/>
      <sheetName val="Dike for 49T02, 05~07, 19 (1)"/>
      <sheetName val="공구"/>
      <sheetName val="배수철근"/>
      <sheetName val="수량산출서 갑지"/>
      <sheetName val="견적대비 견적서"/>
      <sheetName val="Model"/>
      <sheetName val="CONSTRUCTION COMPONENT"/>
      <sheetName val="맨홀수량산출"/>
      <sheetName val="음봉방향"/>
      <sheetName val="실행"/>
      <sheetName val="예산내역서"/>
      <sheetName val="3CHBDC"/>
      <sheetName val="사급자재"/>
      <sheetName val="CAT_5"/>
      <sheetName val="간접비내역-1"/>
      <sheetName val="Sheet6"/>
      <sheetName val="북방3터널"/>
      <sheetName val="BOX-1515"/>
      <sheetName val="BOX-1510"/>
      <sheetName val="전계가"/>
      <sheetName val="수목표준대가"/>
      <sheetName val="cable data1"/>
      <sheetName val="공통부대비"/>
      <sheetName val="M_DB"/>
      <sheetName val="TYPE"/>
      <sheetName val="costing_FE"/>
      <sheetName val="공종집계"/>
      <sheetName val="접속 SLAB,BRACKET 설계"/>
      <sheetName val="내역(전체)"/>
      <sheetName val="가정급수관"/>
      <sheetName val="점수계산1-2"/>
      <sheetName val="DESCRIPTION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맨홀토공수량"/>
      <sheetName val="관로토공"/>
      <sheetName val="명세서"/>
      <sheetName val="BOQ"/>
      <sheetName val="인건비"/>
      <sheetName val="화단 철거"/>
      <sheetName val="수지예산"/>
      <sheetName val="예정(3)"/>
      <sheetName val="측구공"/>
      <sheetName val="중동공구"/>
      <sheetName val="입력값"/>
      <sheetName val="옥내아파트(전기)"/>
      <sheetName val="재료비"/>
      <sheetName val="건축내역"/>
      <sheetName val="TYPE1"/>
      <sheetName val="공사비집계"/>
      <sheetName val="약품설비"/>
      <sheetName val="건축집계"/>
      <sheetName val="1호-아(오)0.4"/>
      <sheetName val="세부내역서"/>
      <sheetName val="EP0618"/>
      <sheetName val="경산"/>
      <sheetName val="CAL"/>
      <sheetName val="도"/>
      <sheetName val="평가데이터"/>
      <sheetName val="장비사양"/>
      <sheetName val="빙장비사양"/>
      <sheetName val="Tables"/>
      <sheetName val="결재갑지"/>
      <sheetName val="간접비계산"/>
      <sheetName val="일위대가목차"/>
      <sheetName val="자재 집계표"/>
      <sheetName val="wk prgs"/>
      <sheetName val="Berm"/>
      <sheetName val="COPING-1"/>
      <sheetName val="역T형교대-2수량"/>
      <sheetName val="1-1"/>
      <sheetName val="공사비증감"/>
      <sheetName val="현장별계약현황('98.10.31)"/>
      <sheetName val="부속동"/>
      <sheetName val="변화치수"/>
      <sheetName val="밸브설치"/>
      <sheetName val="EQ"/>
      <sheetName val="2. 공원조도"/>
      <sheetName val="중기비"/>
      <sheetName val="CABLE SIZE-3"/>
      <sheetName val="대치판정"/>
      <sheetName val="소비자가"/>
      <sheetName val="단가대비표"/>
      <sheetName val="기본DATA"/>
      <sheetName val="내역서_1"/>
      <sheetName val="6PILE__(돌출)"/>
      <sheetName val="플랜트_설치"/>
      <sheetName val="설명서_"/>
      <sheetName val="8_PILE__(돌출)"/>
      <sheetName val="1_설계기준"/>
      <sheetName val="3BL공동구_수량"/>
      <sheetName val="단면_(2)"/>
      <sheetName val="crude_SLAB_RE-bar"/>
      <sheetName val="CRUDE_RE-ba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조명시설"/>
      <sheetName val="포장면적산출"/>
      <sheetName val="이토변실(A3-LINE)"/>
      <sheetName val="우수공"/>
      <sheetName val="DATA"/>
      <sheetName val="데이타"/>
      <sheetName val="산출근거"/>
      <sheetName val="토공(우물통,기타) "/>
      <sheetName val="차액보증"/>
      <sheetName val="횡배수관집현황(2공구)"/>
      <sheetName val="한강운반비"/>
      <sheetName val="우수"/>
      <sheetName val="#REF"/>
      <sheetName val="노임단가"/>
      <sheetName val="단가비교표"/>
      <sheetName val="내역서"/>
      <sheetName val="일위목록"/>
      <sheetName val="설계예산서"/>
      <sheetName val="예산내역서"/>
      <sheetName val="노무비"/>
      <sheetName val="98NS-N"/>
      <sheetName val="하부철근수량"/>
      <sheetName val="공사비"/>
      <sheetName val="토공A"/>
      <sheetName val="중산교"/>
      <sheetName val="J直材4"/>
      <sheetName val="COPING"/>
      <sheetName val="6PILE  (돌출)"/>
      <sheetName val="건축내역서"/>
      <sheetName val="집계표"/>
      <sheetName val="설비내역서"/>
      <sheetName val="전기내역서"/>
      <sheetName val="노임(1차)"/>
      <sheetName val="원가계산서"/>
      <sheetName val="맨홀조서"/>
      <sheetName val="수량산출"/>
      <sheetName val="Sheet1"/>
      <sheetName val="입찰안"/>
      <sheetName val="포장공자재집계표"/>
      <sheetName val="DATE"/>
      <sheetName val="단위수량"/>
      <sheetName val="하수급견적대비"/>
      <sheetName val="공사설계"/>
      <sheetName val="단가산출서"/>
      <sheetName val="보안등"/>
      <sheetName val="일위대가"/>
      <sheetName val="터파기및재료"/>
      <sheetName val="공량산출서"/>
      <sheetName val="일위대가목차"/>
      <sheetName val="몰탈재료산출"/>
      <sheetName val="6공구(당초)"/>
      <sheetName val="BSD (2)"/>
      <sheetName val="Sheet1 (2)"/>
      <sheetName val="예정공정완"/>
      <sheetName val="소야공정계획표"/>
      <sheetName val="횡배수관기초"/>
      <sheetName val="횡배수관수량집계"/>
      <sheetName val="2000년1차"/>
      <sheetName val="전체철근집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tggwan(mac)"/>
      <sheetName val="자재단가표"/>
      <sheetName val="웅진교-S2"/>
      <sheetName val="input"/>
      <sheetName val="도로토적"/>
      <sheetName val="토공계산서(부체도로)"/>
      <sheetName val="Sheet2"/>
      <sheetName val="Sheet3"/>
      <sheetName val="가도공"/>
      <sheetName val="단가조사"/>
      <sheetName val="화산경계"/>
      <sheetName val="총괄"/>
      <sheetName val="3BL공동구 수량"/>
      <sheetName val="말뚝지지력산정"/>
      <sheetName val="설계가"/>
      <sheetName val="type-F"/>
      <sheetName val="규준틀"/>
      <sheetName val="공내역"/>
      <sheetName val="조건표"/>
      <sheetName val="대로근거"/>
      <sheetName val="중로근거"/>
      <sheetName val="수량산출서"/>
      <sheetName val="공사비집계"/>
      <sheetName val="산출"/>
      <sheetName val="보도경계블럭"/>
      <sheetName val="날개벽"/>
      <sheetName val="단면 (2)"/>
      <sheetName val="기둥(원형)"/>
      <sheetName val="교각1"/>
      <sheetName val="당초"/>
      <sheetName val="토공계산"/>
      <sheetName val="J형측구단위수량"/>
      <sheetName val="암거단위"/>
      <sheetName val="준검 내역서"/>
      <sheetName val="000000"/>
      <sheetName val="우각부보강"/>
      <sheetName val="실행철강하도"/>
      <sheetName val="노임"/>
      <sheetName val="기초공"/>
      <sheetName val="건축내역"/>
      <sheetName val="일반수량집계표"/>
      <sheetName val="대비"/>
      <sheetName val="내역"/>
      <sheetName val="설계조건"/>
      <sheetName val="데리네이타현황"/>
      <sheetName val="토사(PE)"/>
      <sheetName val="자료"/>
      <sheetName val="계산서(곡선부)"/>
      <sheetName val="-치수표(곡선부)"/>
      <sheetName val="터널조도"/>
      <sheetName val="수목표준대가"/>
      <sheetName val="wall"/>
      <sheetName val="요율"/>
      <sheetName val="TYPE1"/>
      <sheetName val="3련 BOX"/>
      <sheetName val="비탈면보호공수량산출"/>
      <sheetName val="보차도경계석"/>
      <sheetName val="종배수관(신)"/>
      <sheetName val="적용단위길이"/>
      <sheetName val="자료입력"/>
      <sheetName val="종배수관면벽신"/>
      <sheetName val="산출내역서집계표"/>
      <sheetName val="전기일위대가"/>
      <sheetName val="정부노임단가"/>
      <sheetName val="1.설계조건"/>
      <sheetName val="상 부"/>
      <sheetName val="견적서"/>
      <sheetName val="자재단가"/>
      <sheetName val="장비경비"/>
      <sheetName val="산근1,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ABUT수량-A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파형강관평균높이(D450)"/>
      <sheetName val="파형강관평균높이(D500)"/>
      <sheetName val="파형강관평균높이(D600)"/>
      <sheetName val="파형강관평균높이(D700)"/>
      <sheetName val="파형강관평균높이(D800)"/>
      <sheetName val="파형강관평균높이(D900)"/>
      <sheetName val="파형강관평균높이(D1000)"/>
      <sheetName val="관로토공집계"/>
      <sheetName val="연결관공제"/>
      <sheetName val="관로토공수량"/>
      <sheetName val="우수토공단위수량"/>
      <sheetName val="정부노임단가"/>
      <sheetName val="단가 및 재료비"/>
      <sheetName val="중기사용료산출근거"/>
      <sheetName val="데이타"/>
      <sheetName val="식재인부"/>
      <sheetName val="기초입력 DAT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Y-WORK"/>
      <sheetName val="A-4"/>
      <sheetName val="연수동"/>
      <sheetName val="Sheet4"/>
      <sheetName val="오산갈곳"/>
      <sheetName val="99-04-19-서울대관련(수정중)"/>
      <sheetName val="ITEM"/>
      <sheetName val="ilch"/>
      <sheetName val="토공사"/>
      <sheetName val="ABUT수량-A1"/>
      <sheetName val="단가"/>
      <sheetName val="시설물일위"/>
      <sheetName val="TEL"/>
      <sheetName val="을"/>
      <sheetName val="WORK"/>
      <sheetName val="산업개발안내서"/>
      <sheetName val="Sheet5"/>
      <sheetName val="P.M 별"/>
      <sheetName val="1월"/>
      <sheetName val="VXXXXXXX"/>
      <sheetName val="BSD (2)"/>
      <sheetName val="투찰"/>
      <sheetName val="BQ"/>
      <sheetName val="전기공사"/>
      <sheetName val="공통가설공사"/>
      <sheetName val="건축내역"/>
      <sheetName val="도급"/>
      <sheetName val="c_balju"/>
      <sheetName val="토목내역"/>
      <sheetName val="20관리비율"/>
      <sheetName val="장비당단가 (1)"/>
      <sheetName val="공통부대비"/>
      <sheetName val="전기일위대가"/>
      <sheetName val="3련 BOX"/>
      <sheetName val="단면(RW1)"/>
      <sheetName val="경비2내역"/>
      <sheetName val="TYPE-A"/>
      <sheetName val="부대내역"/>
      <sheetName val="영업2"/>
      <sheetName val="Sheet1"/>
      <sheetName val="일위대가표(DEEP)"/>
      <sheetName val="맨홀수량집계"/>
      <sheetName val="CONCRETE"/>
      <sheetName val="일반공사"/>
      <sheetName val="DATA1"/>
      <sheetName val="차액보증"/>
      <sheetName val="EUPDAT2"/>
      <sheetName val="기별(종합)"/>
      <sheetName val="물량산출근거"/>
      <sheetName val="DATA(BAC)"/>
      <sheetName val="세부내역"/>
      <sheetName val="TOTAL"/>
      <sheetName val="집계표"/>
      <sheetName val="내역1"/>
      <sheetName val="내역서(총)"/>
      <sheetName val="Site Expenses"/>
      <sheetName val="교각1"/>
      <sheetName val="가시설수량"/>
      <sheetName val="단위수량"/>
      <sheetName val="TABLE"/>
      <sheetName val="3BL공동구 수량"/>
      <sheetName val="건축원가계산서"/>
      <sheetName val="BSD _2_"/>
      <sheetName val="내역서"/>
      <sheetName val="D-3503"/>
      <sheetName val="원형맨홀수량"/>
      <sheetName val="감가상각"/>
      <sheetName val="보합"/>
      <sheetName val="토&amp;흙"/>
      <sheetName val="INSTR"/>
      <sheetName val="INST_DCI"/>
      <sheetName val="HVAC_DCI"/>
      <sheetName val="PIPE_DCI"/>
      <sheetName val="PRO_DCI"/>
      <sheetName val="실행내역"/>
      <sheetName val="2F 회의실견적(5_14 일대)"/>
      <sheetName val="을지"/>
      <sheetName val="입찰안"/>
      <sheetName val="ELECTRIC"/>
      <sheetName val="CTEMCOST"/>
      <sheetName val="SCHEDULE"/>
      <sheetName val="Base_Data"/>
      <sheetName val="갑지(추정)"/>
      <sheetName val="설산1.나"/>
      <sheetName val="본사S"/>
      <sheetName val="장비집계"/>
      <sheetName val="SLAB"/>
      <sheetName val="대비"/>
      <sheetName val="聒CD-STRAND PILE 압입및굴착"/>
      <sheetName val="설계조건"/>
      <sheetName val="안정계산"/>
      <sheetName val="단면검토"/>
      <sheetName val="일위대가목차"/>
      <sheetName val="Testing"/>
      <sheetName val="일위대가목록(1)"/>
      <sheetName val="단가대비표(1)"/>
      <sheetName val="공사원가계산서"/>
      <sheetName val="계산근거"/>
      <sheetName val="공사비 내역 (가)"/>
      <sheetName val="일위대가목록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일위대가"/>
      <sheetName val="Dae_Jiju"/>
      <sheetName val="Sikje_ingun"/>
      <sheetName val="TREE_D"/>
      <sheetName val="단중표"/>
      <sheetName val="내역서 "/>
      <sheetName val="기계내역"/>
      <sheetName val="별표 "/>
      <sheetName val="수량산출서"/>
      <sheetName val="PUMP"/>
      <sheetName val="gyun"/>
      <sheetName val="Customer Databas"/>
      <sheetName val="단가표 "/>
      <sheetName val="연습"/>
      <sheetName val="원가"/>
      <sheetName val="DATA_BAC_"/>
      <sheetName val="단위중량"/>
      <sheetName val="전신환매도율"/>
      <sheetName val="양식"/>
      <sheetName val="FAB별"/>
      <sheetName val="차량구입"/>
      <sheetName val="수량산출"/>
      <sheetName val="SE-611"/>
      <sheetName val="조경"/>
      <sheetName val="Indirect Cost"/>
      <sheetName val="배수관공"/>
      <sheetName val="wblff(before omi pc&amp;stump)"/>
      <sheetName val="인건비"/>
      <sheetName val=" 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방배동내역(리라)"/>
      <sheetName val="내역"/>
      <sheetName val="Y_WORK"/>
      <sheetName val="DATA"/>
      <sheetName val="단가비교표"/>
      <sheetName val="DRAIN DRUM PIT D-301"/>
      <sheetName val="관람석제출"/>
      <sheetName val="영동(D)"/>
      <sheetName val="날개벽(좌,우=45도,75도)"/>
      <sheetName val="중기사용료"/>
      <sheetName val="kimre scrubber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현장"/>
      <sheetName val="Sheet13"/>
      <sheetName val="발전기"/>
      <sheetName val="#REF"/>
      <sheetName val="Sheet14"/>
      <sheetName val="공사개요"/>
      <sheetName val="N賃率-職"/>
      <sheetName val="실행"/>
      <sheetName val="7.5.2 BOQ Summary 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대치판정"/>
      <sheetName val="P_M_별"/>
      <sheetName val="3련_BOX"/>
      <sheetName val="EACT10"/>
      <sheetName val="금액"/>
      <sheetName val="(C)원내역"/>
      <sheetName val="총괄표"/>
      <sheetName val="공통가설"/>
      <sheetName val="전사계"/>
      <sheetName val="I.설계조건"/>
      <sheetName val="1.설계기준"/>
      <sheetName val="FRT_O"/>
      <sheetName val="FAB_I"/>
      <sheetName val="COPING"/>
      <sheetName val="8월현금흐름표"/>
      <sheetName val="RAHMEN"/>
      <sheetName val="개요"/>
      <sheetName val="플랜트 설치"/>
      <sheetName val="DOGI"/>
      <sheetName val="가공비"/>
      <sheetName val="예산서"/>
      <sheetName val="날개벽"/>
      <sheetName val="CALCULATION"/>
      <sheetName val="DESIGN_CRETERIA"/>
      <sheetName val="설계명세서(선로)"/>
      <sheetName val="full (2)"/>
      <sheetName val="토공계산서(부체도로)"/>
      <sheetName val="I一般比"/>
      <sheetName val="MAT"/>
      <sheetName val="2075-Q011"/>
      <sheetName val="3F"/>
      <sheetName val="토목"/>
      <sheetName val="본장"/>
      <sheetName val="GRDBS"/>
      <sheetName val="말뚝지지력산정"/>
      <sheetName val="직접인건비"/>
      <sheetName val="공문"/>
      <sheetName val="BID9697"/>
      <sheetName val="교통시설 표지판"/>
      <sheetName val="KP1590_E"/>
      <sheetName val="예산"/>
      <sheetName val="단가표"/>
      <sheetName val="공사비PK5월"/>
      <sheetName val="BD集計用"/>
      <sheetName val="General Data"/>
      <sheetName val="인강기성"/>
      <sheetName val="SG"/>
      <sheetName val="자료(통합)"/>
      <sheetName val="대상공사(조달청)"/>
      <sheetName val="BID"/>
      <sheetName val="원가계산서"/>
      <sheetName val="옹벽"/>
      <sheetName val="공사입력"/>
      <sheetName val="SRC-B3U2"/>
      <sheetName val="RING WALL"/>
      <sheetName val="cable"/>
      <sheetName val="설계서"/>
      <sheetName val="환율"/>
      <sheetName val="변화치수"/>
      <sheetName val="전체"/>
      <sheetName val="AH-1 "/>
      <sheetName val="DATE"/>
      <sheetName val="비교표"/>
      <sheetName val="1을"/>
      <sheetName val="06_BATCH "/>
      <sheetName val="Studio"/>
      <sheetName val="단면치수"/>
      <sheetName val="BOM-Form A.1.III"/>
      <sheetName val="자재집계표"/>
      <sheetName val="부재력정리"/>
      <sheetName val="단가조사표"/>
      <sheetName val="1호맨홀가감수량"/>
      <sheetName val="1호맨홀수량산출"/>
      <sheetName val="SORCE1"/>
      <sheetName val="국별인원"/>
      <sheetName val="직노"/>
      <sheetName val="일반맨홀수량집계"/>
      <sheetName val="업무처리전"/>
      <sheetName val="TT35"/>
      <sheetName val="TTTram"/>
      <sheetName val="SL dau tien"/>
      <sheetName val="총내역서"/>
      <sheetName val="입찰견적보고서"/>
      <sheetName val="주경기-오배수"/>
      <sheetName val="교각계산"/>
      <sheetName val="표지판현황"/>
      <sheetName val="수선비분석"/>
      <sheetName val="2F_회의실견적(5_14_일대)"/>
      <sheetName val="설계서을"/>
      <sheetName val="6월실적"/>
      <sheetName val="도급양식"/>
      <sheetName val="손익분석"/>
      <sheetName val="견적집계표"/>
      <sheetName val="지급자재"/>
      <sheetName val="FACTOR"/>
      <sheetName val="plan&amp;section of foundation"/>
      <sheetName val="신규단가내역"/>
      <sheetName val="효성CB 1P기초"/>
      <sheetName val="갑지_추정_"/>
      <sheetName val="UR2-Calculation"/>
      <sheetName val="가도공"/>
      <sheetName val="CAPVC"/>
      <sheetName val="소방"/>
      <sheetName val="단가디비"/>
      <sheetName val="물량표S"/>
      <sheetName val="계수시트"/>
      <sheetName val="C &amp; G RHS"/>
      <sheetName val="보차도경계석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첨부파일"/>
      <sheetName val="1F"/>
      <sheetName val="Sheet1 (2)"/>
      <sheetName val="FRP내역서"/>
      <sheetName val="Bdown_ISBL"/>
      <sheetName val="ISBL (검증)"/>
      <sheetName val="TABLE2-2 OSBL-(SITE PREP)"/>
      <sheetName val="CONTENTS"/>
      <sheetName val="BM"/>
      <sheetName val="사업계획"/>
      <sheetName val="DS"/>
      <sheetName val="단가사정"/>
      <sheetName val="ISBL"/>
      <sheetName val="OSBL"/>
      <sheetName val="개산공사비"/>
      <sheetName val="CAL"/>
      <sheetName val="정렬"/>
      <sheetName val="경비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준검 내역서"/>
      <sheetName val="UOP 508 PG 5-12"/>
      <sheetName val="토사(PE)"/>
      <sheetName val="XL4Poppy"/>
      <sheetName val="화산경계"/>
      <sheetName val="간선계산"/>
      <sheetName val="산출내역서집계표"/>
      <sheetName val="전압강하계산"/>
      <sheetName val="Mp-team 1"/>
      <sheetName val=""/>
      <sheetName val="전체실적"/>
      <sheetName val="Requirement(Work Crew)"/>
      <sheetName val="TTL"/>
      <sheetName val="1-1"/>
      <sheetName val="데이타"/>
      <sheetName val="통합"/>
      <sheetName val="노임단가"/>
      <sheetName val="자재"/>
      <sheetName val="woo(mac)"/>
      <sheetName val="SALES&amp;COGS"/>
      <sheetName val="적용환율"/>
      <sheetName val="FANDBS"/>
      <sheetName val="GRDATA"/>
      <sheetName val="SHAFTDBSE"/>
      <sheetName val="연결임시"/>
      <sheetName val="건축내역서"/>
      <sheetName val="90.03실행 "/>
      <sheetName val="인건-측정"/>
      <sheetName val="여과지동"/>
      <sheetName val="기초자료"/>
      <sheetName val="부대대비"/>
      <sheetName val="냉연집계"/>
      <sheetName val="신우"/>
      <sheetName val="적용기준"/>
      <sheetName val="hvac(제어동)"/>
      <sheetName val="일위대가-1"/>
      <sheetName val="목록"/>
      <sheetName val="중기"/>
      <sheetName val="Change rate"/>
      <sheetName val="검색"/>
      <sheetName val="실행품의서"/>
      <sheetName val="11.자재단가"/>
      <sheetName val="설변물량"/>
      <sheetName val="APT내역"/>
      <sheetName val="Inputs"/>
      <sheetName val="Timing&amp;Esc"/>
      <sheetName val="재무가정"/>
      <sheetName val="기초공"/>
      <sheetName val="기둥(원형)"/>
      <sheetName val="물가자료"/>
      <sheetName val="Constant"/>
      <sheetName val="을 2"/>
      <sheetName val="I-O(번호별)"/>
      <sheetName val="NSMA-status"/>
      <sheetName val="일위대가표"/>
      <sheetName val="인부신상자료"/>
      <sheetName val="CODE"/>
      <sheetName val="2000년1차"/>
      <sheetName val="시멘트"/>
      <sheetName val="01"/>
      <sheetName val="오억미만"/>
      <sheetName val="코드"/>
      <sheetName val="시설물기초"/>
      <sheetName val="1.설계조건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보도경계블럭"/>
      <sheetName val="원가계산"/>
      <sheetName val="1.우편집중내역서"/>
      <sheetName val="재료집계"/>
      <sheetName val="자판실행"/>
      <sheetName val="퇴비산출근거"/>
      <sheetName val="송라터널총괄"/>
      <sheetName val="6호기"/>
      <sheetName val="교통표지"/>
      <sheetName val="유림콘도"/>
      <sheetName val="일위_파일"/>
      <sheetName val="발신정보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대로근거"/>
      <sheetName val="중로근거"/>
      <sheetName val="Sheet1"/>
      <sheetName val="#REF"/>
      <sheetName val="조명시설"/>
      <sheetName val="SLAB&quot;1&quot;"/>
      <sheetName val="INPUT(덕도방향-시점)"/>
      <sheetName val="전기일위대가"/>
      <sheetName val="말뚝지지력산정"/>
      <sheetName val="소비자가"/>
      <sheetName val="BOX규격및 설계조건입력"/>
      <sheetName val="Macro(전선)"/>
      <sheetName val="DATE"/>
      <sheetName val="일위대가"/>
      <sheetName val="토공 total"/>
      <sheetName val="조작대(1연)"/>
      <sheetName val="원형1호맨홀토공수량"/>
      <sheetName val="집수정(600-700)"/>
      <sheetName val="터파기및재료"/>
      <sheetName val="철근단면적"/>
      <sheetName val="COPING"/>
      <sheetName val="수량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단위중량"/>
      <sheetName val="A-4"/>
      <sheetName val="ITEM"/>
      <sheetName val="장비당단가 (1)"/>
      <sheetName val="일반부표"/>
      <sheetName val="공비대비"/>
      <sheetName val="Cover"/>
      <sheetName val="Sheet5"/>
      <sheetName val="하수급견적대비"/>
      <sheetName val="수목표준대가"/>
      <sheetName val="실행철강하도"/>
      <sheetName val="환률"/>
      <sheetName val="견적서"/>
      <sheetName val="시행예산"/>
      <sheetName val=" 견적서"/>
      <sheetName val="WORK"/>
      <sheetName val="Dae_Jiju"/>
      <sheetName val="Sikje_ingun"/>
      <sheetName val="TREE_D"/>
      <sheetName val="Y-WORK"/>
      <sheetName val="일위대가"/>
      <sheetName val="한일양산"/>
      <sheetName val="DATA"/>
      <sheetName val="데이타"/>
      <sheetName val="변압기 및 발전기 용량"/>
      <sheetName val="부하LOAD"/>
      <sheetName val="1.맹암거관련"/>
      <sheetName val="Sheet4"/>
      <sheetName val="c_balju"/>
      <sheetName val="산업개발안내서"/>
      <sheetName val="Site Expenses"/>
      <sheetName val="을"/>
      <sheetName val="3BL공동구 수량"/>
      <sheetName val="차액보증"/>
      <sheetName val="적용률"/>
      <sheetName val="건축내역"/>
      <sheetName val="L형옹벽(key)"/>
      <sheetName val="입찰안"/>
      <sheetName val="BSD (2)"/>
      <sheetName val="토공사"/>
      <sheetName val="BQ"/>
      <sheetName val="BID"/>
      <sheetName val="ilch"/>
      <sheetName val="투찰"/>
      <sheetName val="영동(D)"/>
      <sheetName val="부대내역"/>
      <sheetName val="GAEYO"/>
      <sheetName val="설계"/>
      <sheetName val="Sheet1"/>
      <sheetName val="식재인부"/>
      <sheetName val="Proposal"/>
      <sheetName val="토목내역"/>
      <sheetName val="가시설수량"/>
      <sheetName val="단위수량"/>
      <sheetName val="IPL_SCHEDULE"/>
      <sheetName val="내역"/>
      <sheetName val="동원인원"/>
      <sheetName val="공문"/>
      <sheetName val="원가계산"/>
      <sheetName val="노임단가"/>
      <sheetName val="단가조사"/>
      <sheetName val="공사비 내역 (가)"/>
      <sheetName val="gyun"/>
      <sheetName val="도급"/>
      <sheetName val="MOTOR"/>
      <sheetName val="공통부대비"/>
      <sheetName val="일위대가목록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CONCRETE"/>
      <sheetName val="일위"/>
      <sheetName val="산출근거"/>
      <sheetName val="단가결정"/>
      <sheetName val="01"/>
      <sheetName val="GTG TR PIT"/>
      <sheetName val="결선list"/>
      <sheetName val="빙장비사양"/>
      <sheetName val="2F 회의실견적(5_14 일대)"/>
      <sheetName val="9811"/>
      <sheetName val="20관리비율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기계내역"/>
      <sheetName val="8월현금흐름표"/>
      <sheetName val="맨홀수량집계"/>
      <sheetName val="토목"/>
      <sheetName val="PUMP"/>
      <sheetName val="직노"/>
      <sheetName val="당초"/>
      <sheetName val="ABUT수량-A1"/>
      <sheetName val="보합"/>
      <sheetName val="TABLE"/>
      <sheetName val="OCT.FDN"/>
      <sheetName val="DATA(BAC)"/>
      <sheetName val="수량산출"/>
      <sheetName val="말뚝물량"/>
      <sheetName val="DATE"/>
      <sheetName val="물량산출근거"/>
      <sheetName val="GRDBS"/>
      <sheetName val="7내역"/>
      <sheetName val="감가상각"/>
      <sheetName val="갑지"/>
      <sheetName val="집계표"/>
      <sheetName val="FAB별"/>
      <sheetName val="INST_DCI"/>
      <sheetName val="내역서(기계)"/>
      <sheetName val="품셈TABLE"/>
      <sheetName val="자재단가비교표"/>
      <sheetName val="실행(ALT1)"/>
      <sheetName val="I.설계조건"/>
      <sheetName val="공통가설"/>
      <sheetName val="오산갈곳"/>
      <sheetName val="Studio"/>
      <sheetName val="수목데이타 "/>
      <sheetName val="말뚝지지력산정"/>
      <sheetName val="몰탈재료산출"/>
      <sheetName val="2공구산출내역"/>
      <sheetName val="J直材4"/>
      <sheetName val="국별인원"/>
      <sheetName val="kimre scrubber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원가"/>
      <sheetName val="밸브설치"/>
      <sheetName val="내역서(총)"/>
      <sheetName val="KP1590_E"/>
      <sheetName val="96수출"/>
      <sheetName val="Sheet15"/>
      <sheetName val="1.설계기준"/>
      <sheetName val="현장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관접합및부설"/>
      <sheetName val="가시설(TYPE-A)"/>
      <sheetName val="1호맨홀가감수량"/>
      <sheetName val="1-1평균터파기고(1)"/>
      <sheetName val="1호맨홀수량산출"/>
      <sheetName val="내역1"/>
      <sheetName val="부대대비"/>
      <sheetName val="냉연집계"/>
      <sheetName val="신우"/>
      <sheetName val="CODE"/>
      <sheetName val="2000년1차"/>
      <sheetName val="시멘트"/>
      <sheetName val="#REF"/>
      <sheetName val="별표 "/>
      <sheetName val="일위대가목차"/>
      <sheetName val="날개벽(좌,우=45도,75도)"/>
      <sheetName val="CAL"/>
      <sheetName val="SE-611"/>
      <sheetName val="원형맨홀수량"/>
      <sheetName val="골재집계"/>
      <sheetName val="INPUT"/>
      <sheetName val="1을"/>
      <sheetName val="BJJIN"/>
      <sheetName val="COPING"/>
      <sheetName val="월선수금"/>
      <sheetName val="식재품셈"/>
      <sheetName val="단면치수"/>
      <sheetName val="수량산출서"/>
      <sheetName val="표지판현황"/>
      <sheetName val="교각1"/>
      <sheetName val="DATA1"/>
      <sheetName val="전기일위대가"/>
      <sheetName val="2.단면가정"/>
      <sheetName val="4.말뚝설계"/>
      <sheetName val="1.설계조건"/>
      <sheetName val="ATS단가"/>
      <sheetName val="woo(mac)"/>
      <sheetName val="TYPE-B 평균H"/>
      <sheetName val="D-3503"/>
      <sheetName val="7단가"/>
      <sheetName val="가공비"/>
      <sheetName val="적격점수&lt;300억미만&gt;"/>
      <sheetName val="검사현황"/>
      <sheetName val="full (2)"/>
      <sheetName val="b_balju_cho"/>
      <sheetName val="견"/>
      <sheetName val="ISBL"/>
      <sheetName val="OSBL"/>
      <sheetName val="INSTR"/>
      <sheetName val="영업소실적"/>
      <sheetName val="건내용"/>
      <sheetName val="Sheet2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입찰견적보고서"/>
      <sheetName val="견적집계표"/>
      <sheetName val="입력1"/>
      <sheetName val="FLA"/>
      <sheetName val="남양시작동자105노65기1.3화1.2"/>
      <sheetName val="Inputs"/>
      <sheetName val="Timing&amp;Esc"/>
      <sheetName val="전선 및 전선관"/>
      <sheetName val="산출내역서집계표"/>
      <sheetName val="연수동"/>
      <sheetName val="물량표"/>
      <sheetName val="경비2내역"/>
      <sheetName val="수목데이타"/>
      <sheetName val="SORCE1"/>
      <sheetName val="형틀공사"/>
      <sheetName val="터파기및재료"/>
      <sheetName val="SCH"/>
      <sheetName val="CTEMCOST"/>
      <sheetName val=" 해군동해관사 미장공사A그룹 공내역서.xlsx"/>
      <sheetName val="총괄표"/>
      <sheetName val="지주목시비량산출서"/>
      <sheetName val="danga"/>
      <sheetName val="직공비"/>
      <sheetName val="식재총괄"/>
      <sheetName val="횡배수관토공수량"/>
      <sheetName val="내역표지"/>
      <sheetName val="TEL"/>
      <sheetName val="기별(종합)"/>
      <sheetName val="부표총괄"/>
      <sheetName val="wall"/>
      <sheetName val="design data"/>
      <sheetName val="member design"/>
      <sheetName val="단면가정"/>
      <sheetName val="차량구입"/>
      <sheetName val="I一般比"/>
      <sheetName val="N賃率-職"/>
      <sheetName val="조도계산서 (도서)"/>
      <sheetName val="금액집계"/>
      <sheetName val="hvac(제어동)"/>
      <sheetName val="Total"/>
      <sheetName val="갑지(추정)"/>
      <sheetName val="Construction"/>
      <sheetName val="SL dau tien"/>
      <sheetName val="Item정리"/>
      <sheetName val="변화치수"/>
      <sheetName val="설변물량"/>
      <sheetName val="전신환매도율"/>
      <sheetName val="TYPE-A"/>
      <sheetName val="기초일위"/>
      <sheetName val="시설일위"/>
      <sheetName val="조명일위"/>
      <sheetName val="설산1.나"/>
      <sheetName val="본사S"/>
      <sheetName val="Equipment"/>
      <sheetName val="Piping"/>
      <sheetName val="6월실적"/>
      <sheetName val="손익분석"/>
      <sheetName val="1-1"/>
      <sheetName val="IMP(MAIN)"/>
      <sheetName val="IMP (REACTOR)"/>
      <sheetName val="봉양~조차장간고하개명(신설)"/>
      <sheetName val="도급양식"/>
      <sheetName val="소일위대가코드표"/>
      <sheetName val="단위별 일위대가표"/>
      <sheetName val="정산노무"/>
      <sheetName val="정산재료"/>
      <sheetName val="Baby일위대가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단면(RW1)"/>
      <sheetName val="적용기준"/>
      <sheetName val="첨부파일"/>
      <sheetName val="EUPDAT2"/>
      <sheetName val="Hargamat"/>
      <sheetName val="검색"/>
      <sheetName val="개요"/>
      <sheetName val="Wind Load(3.1) (2)"/>
      <sheetName val="Wind Load(3.2)"/>
      <sheetName val="Wind Load(3.4)"/>
      <sheetName val="Front"/>
      <sheetName val="연습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건축내역서"/>
      <sheetName val="차선도색현황"/>
      <sheetName val="횡배위치"/>
      <sheetName val="공종별 집계"/>
      <sheetName val="인제내역"/>
      <sheetName val="가동비율"/>
      <sheetName val="노원열병합  건축공사기성내역서"/>
      <sheetName val="금액"/>
      <sheetName val="Languages"/>
      <sheetName val="공사비내역서"/>
      <sheetName val="CAPVC"/>
      <sheetName val="연결임시"/>
      <sheetName val="FACTOR"/>
      <sheetName val="견적을지"/>
      <sheetName val="EJ"/>
      <sheetName val="전기공사"/>
      <sheetName val="토목주소"/>
      <sheetName val="프랜트면허"/>
      <sheetName val="4 LINE"/>
      <sheetName val="7 th"/>
      <sheetName val="DS-최종"/>
      <sheetName val="대비"/>
      <sheetName val="CP-E2 (품셈표)"/>
      <sheetName val="음료실행"/>
      <sheetName val="실행(표지,갑,을)"/>
      <sheetName val="네고율"/>
      <sheetName val="단가디비"/>
      <sheetName val="조명율표"/>
      <sheetName val="기계"/>
      <sheetName val="공사비예산서(토목분)"/>
      <sheetName val="RAHMEN"/>
      <sheetName val="CCC"/>
      <sheetName val="뚝토공"/>
      <sheetName val="자재단가"/>
      <sheetName val="요율"/>
      <sheetName val="노임"/>
      <sheetName val="자재대"/>
      <sheetName val="비교표"/>
      <sheetName val="골조시행"/>
      <sheetName val="Sheet1 (2)"/>
      <sheetName val="품셈표"/>
      <sheetName val="EXTERNAL(BOQ)"/>
      <sheetName val="CALCULATION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간접비(1)"/>
      <sheetName val="식재"/>
      <sheetName val="시설물"/>
      <sheetName val="식재출력용"/>
      <sheetName val="유지관리"/>
      <sheetName val="RING WALL"/>
      <sheetName val="경비"/>
      <sheetName val="매원개착터널총괄"/>
      <sheetName val="제원.설계조건"/>
      <sheetName val="Data Vol"/>
      <sheetName val="SUMMARY(S)"/>
      <sheetName val="일위대가목록(1)"/>
      <sheetName val="단가대비표(1)"/>
      <sheetName val="설계조건"/>
      <sheetName val="안정계산"/>
      <sheetName val="단면검토"/>
      <sheetName val="sum1 (2)"/>
      <sheetName val="LABTOTAL"/>
      <sheetName val="TC IN"/>
      <sheetName val="일위집계표"/>
      <sheetName val="A"/>
      <sheetName val="C &amp; G RHS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정부노임단가"/>
      <sheetName val="가시설수량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원형1호맨홀토공수량"/>
      <sheetName val="가시설수량"/>
      <sheetName val="단위수량"/>
      <sheetName val="정부노임단가"/>
      <sheetName val="내역서"/>
      <sheetName val="3련 BOX"/>
      <sheetName val="ⴭⴭⴭⴭ"/>
      <sheetName val="BID"/>
      <sheetName val="U-TYPE(1)"/>
      <sheetName val="MOTOR"/>
      <sheetName val="ABUT수량-A1"/>
      <sheetName val="조도계산서 (도서)"/>
      <sheetName val="노임단가"/>
      <sheetName val="부안변전"/>
      <sheetName val="내역"/>
      <sheetName val="토사(PE)"/>
      <sheetName val="집계표(육상)"/>
      <sheetName val="설계조건"/>
      <sheetName val="설산1.나"/>
      <sheetName val="본사S"/>
      <sheetName val="입력DATA"/>
      <sheetName val="바닥판"/>
      <sheetName val="슬래브"/>
      <sheetName val="지진시"/>
      <sheetName val="001"/>
      <sheetName val="단위중량"/>
      <sheetName val="8.PILE  (돌출)"/>
      <sheetName val="안정검토(온1)"/>
      <sheetName val="0"/>
      <sheetName val="SG"/>
      <sheetName val="VXXXXXXX"/>
      <sheetName val="#REF"/>
      <sheetName val="tggwan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설계"/>
      <sheetName val="단면력도"/>
      <sheetName val="내진"/>
      <sheetName val="내진삽도"/>
      <sheetName val="단면가정"/>
      <sheetName val="균열검토"/>
      <sheetName val="Sheet2"/>
      <sheetName val="신축이음"/>
      <sheetName val="접속슬래브"/>
      <sheetName val="교좌면설계"/>
      <sheetName val="그림"/>
      <sheetName val="횡방향거더"/>
      <sheetName val="단면력정리"/>
      <sheetName val="교각계산"/>
      <sheetName val="FOOTING단면력"/>
      <sheetName val="원형1호맨홀토공수량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말뚝지지력산정"/>
      <sheetName val="가도공"/>
      <sheetName val="MOTOR"/>
      <sheetName val="NOMUBI"/>
      <sheetName val="터널조도"/>
      <sheetName val="배수공"/>
      <sheetName val="3련 BOX"/>
      <sheetName val="ABUT수량-A1"/>
      <sheetName val="BID"/>
      <sheetName val="정부노임단가"/>
      <sheetName val="JANGNAE2"/>
      <sheetName val="토사(PE)"/>
      <sheetName val="일위대가"/>
      <sheetName val="내역서"/>
      <sheetName val="2회내역"/>
      <sheetName val="접속도로1"/>
      <sheetName val="현황"/>
      <sheetName val="U-TYPE(1)"/>
      <sheetName val="우각부보강"/>
      <sheetName val="노임"/>
      <sheetName val="적용단위길이"/>
      <sheetName val="지진시"/>
      <sheetName val="DATA"/>
      <sheetName val="조도계산서 (도서)"/>
      <sheetName val="터파기및재료"/>
      <sheetName val="토공A"/>
      <sheetName val="DATE"/>
      <sheetName val="수량집계"/>
      <sheetName val="#REF"/>
      <sheetName val="날개벽수량표"/>
      <sheetName val="노임단가"/>
      <sheetName val="ⴭⴭⴭⴭ"/>
      <sheetName val="2.단면가정"/>
      <sheetName val="cost"/>
      <sheetName val="ITEM"/>
      <sheetName val="주형"/>
      <sheetName val="옹벽"/>
      <sheetName val="SLAB"/>
      <sheetName val="I.설계조건"/>
      <sheetName val="Sheet1 (2)"/>
      <sheetName val="역T형"/>
      <sheetName val="쌍송교"/>
      <sheetName val="COPING"/>
      <sheetName val="REINF."/>
      <sheetName val="SKETCH"/>
      <sheetName val="전력구구조물산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부대공주요자재"/>
      <sheetName val="부대공수량총괄표"/>
      <sheetName val="차선도색재료"/>
      <sheetName val="차선도색"/>
      <sheetName val="차선도색수량"/>
      <sheetName val="노면표시수량"/>
      <sheetName val="횡단보도화살표"/>
      <sheetName val="횡단보도표시"/>
      <sheetName val="횡단보도예고"/>
      <sheetName val="직좌우노면표시"/>
      <sheetName val="과속방지집계"/>
      <sheetName val="과속방지단위"/>
      <sheetName val="표지집계"/>
      <sheetName val="표지수량"/>
      <sheetName val="표지단위"/>
      <sheetName val="우각부보강"/>
      <sheetName val="FOOTING단면력"/>
      <sheetName val="단위수량"/>
      <sheetName val="가시설수량"/>
      <sheetName val="SLAB&quot;1&quot;"/>
      <sheetName val="#REF"/>
      <sheetName val="Sheet1"/>
      <sheetName val="식재"/>
      <sheetName val="시설물"/>
      <sheetName val="식재출력용"/>
      <sheetName val="유지관리"/>
      <sheetName val="단가"/>
      <sheetName val="예총"/>
      <sheetName val="일위대가"/>
      <sheetName val="원형1호맨홀토공수량"/>
      <sheetName val="주요자재"/>
      <sheetName val="부대공집계"/>
      <sheetName val="세륜세차집계"/>
      <sheetName val="세륜세차단위"/>
      <sheetName val="가설방음재료집계"/>
      <sheetName val="가설방음수량산출"/>
      <sheetName val="가설방음판넬연장"/>
      <sheetName val="가설방음상세도"/>
      <sheetName val="공사안전휀스집계"/>
      <sheetName val="공사안전휀스연장산출"/>
      <sheetName val="자연석집계"/>
      <sheetName val="면적산출"/>
      <sheetName val="자연석쌓기1"/>
      <sheetName val="가시설(TYPE-A)"/>
      <sheetName val="1-1평균터파기고(1)"/>
      <sheetName val="WORK"/>
      <sheetName val="도급"/>
      <sheetName val="단가 및 재료비"/>
      <sheetName val="중기사용료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ABUT수량-A1"/>
      <sheetName val="데이타"/>
      <sheetName val="식재인부"/>
      <sheetName val="DATA"/>
      <sheetName val="원형1호맨홀토공수량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(관로)"/>
      <sheetName val="Sheet1"/>
      <sheetName val="Sheet2"/>
      <sheetName val="Sheet3"/>
      <sheetName val="우수"/>
      <sheetName val="H-PILE수량집계"/>
      <sheetName val="ABUT수량-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tggwan(mac)"/>
      <sheetName val="우수"/>
      <sheetName val="1단계"/>
      <sheetName val="중산교"/>
      <sheetName val="화재 탐지 설비"/>
      <sheetName val="T형( 파일기초) 공현1교"/>
      <sheetName val="부대내역"/>
      <sheetName val="위치조서"/>
      <sheetName val="공량산출서"/>
      <sheetName val="내역"/>
      <sheetName val="내역서"/>
      <sheetName val="기성내역서"/>
      <sheetName val="하수급견적대비"/>
      <sheetName val="단가비교표"/>
      <sheetName val="실행철강하도"/>
      <sheetName val="터파기및재료"/>
      <sheetName val="t형"/>
      <sheetName val="토사(PE)"/>
      <sheetName val="충주"/>
      <sheetName val="INPUT"/>
      <sheetName val="실행예산"/>
      <sheetName val="3차설계"/>
      <sheetName val="공사비"/>
      <sheetName val="수안보-MBR1"/>
      <sheetName val="2연BOX"/>
      <sheetName val="하남내역"/>
      <sheetName val="날개벽"/>
      <sheetName val="공사개요"/>
      <sheetName val="원가계산서"/>
      <sheetName val="BOX"/>
      <sheetName val="세목전체"/>
      <sheetName val="용량(1-2)"/>
      <sheetName val="이토변실(A3-LINE)"/>
      <sheetName val="데리네이타현황"/>
      <sheetName val="DATE"/>
      <sheetName val="STEEL BOX 단면설계(SEC.8)"/>
      <sheetName val="Macro(차단기)"/>
      <sheetName val="기기리스트"/>
      <sheetName val="집수정(600-700)"/>
      <sheetName val="PROJECT BRIEF"/>
      <sheetName val="Sheet1 (2)"/>
      <sheetName val="POWER"/>
      <sheetName val="3.바닥판설계"/>
      <sheetName val="주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ABUT수량-A1"/>
      <sheetName val="tggwan(mac)"/>
      <sheetName val="3-2PS"/>
      <sheetName val="교각계산"/>
      <sheetName val="공량산출서"/>
      <sheetName val="우수"/>
      <sheetName val="이토변실(A3-LINE)"/>
      <sheetName val="3BL공동구 수량"/>
      <sheetName val="BID"/>
      <sheetName val="STEEL BOX 단면설계(SEC.8)"/>
      <sheetName val="토사(PE)"/>
      <sheetName val="품셈"/>
      <sheetName val="I一般比"/>
      <sheetName val="데리네이타현황"/>
      <sheetName val="실행내역서 "/>
      <sheetName val="위치조서"/>
      <sheetName val="우수공"/>
      <sheetName val="집수정현황"/>
      <sheetName val="#REF"/>
      <sheetName val="설계조건"/>
      <sheetName val="입출재고현황 (2)"/>
      <sheetName val="3.바닥판설계"/>
      <sheetName val="노임단가"/>
      <sheetName val="명세서"/>
      <sheetName val="실행철강하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터파기및재료"/>
      <sheetName val="ABUT수량-A1"/>
      <sheetName val="tggwan(mac)"/>
      <sheetName val="집수정(600-700)"/>
      <sheetName val="가도공"/>
      <sheetName val="INPUT"/>
      <sheetName val="EP0618"/>
      <sheetName val="(A)내역서"/>
      <sheetName val="1.설계조건"/>
      <sheetName val="Price List"/>
      <sheetName val="수량집계표1"/>
      <sheetName val="말뚝지지력산정"/>
      <sheetName val="데리네이타현황"/>
      <sheetName val="산출근거"/>
      <sheetName val="동해title"/>
      <sheetName val="S0"/>
      <sheetName val="노임단가"/>
      <sheetName val="우수"/>
      <sheetName val="1NYS(당)"/>
      <sheetName val="총괄"/>
      <sheetName val="공기"/>
      <sheetName val="신규일위대가"/>
      <sheetName val="계정"/>
      <sheetName val="2.대외공문"/>
      <sheetName val="SG"/>
      <sheetName val=""/>
      <sheetName val="A"/>
      <sheetName val="명세서"/>
      <sheetName val="3BL공동구 수량"/>
      <sheetName val="Sheet2"/>
      <sheetName val="세목전체"/>
      <sheetName val="RangeObject"/>
      <sheetName val="우각부보강"/>
      <sheetName val="EQT-ESTN"/>
      <sheetName val="내역서"/>
      <sheetName val="설계조건"/>
      <sheetName val="계수시트"/>
      <sheetName val="원가계산서"/>
      <sheetName val="d118"/>
      <sheetName val="96배수"/>
      <sheetName val="BID"/>
      <sheetName val="수량산출서"/>
      <sheetName val="화재 탐지 설비"/>
      <sheetName val="연결관산출조서"/>
      <sheetName val="기존구조물철거집계계표"/>
      <sheetName val="Sheet1"/>
      <sheetName val="교각(P1)수량"/>
      <sheetName val="토사(PE)"/>
      <sheetName val="단중표"/>
      <sheetName val="갑지(추정)"/>
      <sheetName val="(포장)BOQ-실적공사"/>
      <sheetName val="REACTION(USE평시)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DATA"/>
      <sheetName val="투찰"/>
      <sheetName val="ABUT수량-A1"/>
      <sheetName val="3.하중산정4.지지력"/>
      <sheetName val="DATE"/>
      <sheetName val="구조물철거타공정이월"/>
      <sheetName val="설계조건"/>
      <sheetName val="원형1호맨홀토공수량"/>
      <sheetName val="집수정(600-700)"/>
      <sheetName val="BLOCK(1)"/>
      <sheetName val="대로근거"/>
      <sheetName val="중로근거"/>
      <sheetName val="현장관리비 산출내역"/>
      <sheetName val="날개벽"/>
      <sheetName val="Sheet1 (2)"/>
      <sheetName val="토공총괄표"/>
      <sheetName val="loading"/>
      <sheetName val="공사비"/>
      <sheetName val="방음벽기초"/>
      <sheetName val="역T형(H=6.0) (2)"/>
      <sheetName val="우각부보강"/>
      <sheetName val="원형1호"/>
      <sheetName val="원형2호"/>
      <sheetName val="특수2호"/>
      <sheetName val="특수3호"/>
      <sheetName val="특수4호"/>
      <sheetName val="암거맨홀(차도측)"/>
      <sheetName val="6PILE  (돌출)"/>
      <sheetName val="SG"/>
      <sheetName val="예정(3)"/>
      <sheetName val="고창방향"/>
      <sheetName val="9GNG운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우수공"/>
      <sheetName val="터파기및재료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각부보강"/>
      <sheetName val="우수공"/>
      <sheetName val="터파기및재료"/>
      <sheetName val="DATA"/>
      <sheetName val="ABUT수량-A1"/>
      <sheetName val="연결관암거"/>
      <sheetName val="단가조사"/>
      <sheetName val="단가"/>
      <sheetName val="연결관산출조서"/>
      <sheetName val="가도공"/>
      <sheetName val="산출근거"/>
      <sheetName val="6호기"/>
      <sheetName val="DATE"/>
      <sheetName val="기기리스트"/>
      <sheetName val="환율"/>
      <sheetName val="TYPE-1"/>
      <sheetName val="죽전리수량산출서2"/>
      <sheetName val="슬래브1"/>
      <sheetName val="우수"/>
      <sheetName val="교대시점"/>
      <sheetName val="계수시트"/>
      <sheetName val="원가계산서"/>
      <sheetName val="EQT-ESTN"/>
      <sheetName val="동해title"/>
      <sheetName val="일위대가목차"/>
      <sheetName val="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집수정(600-700)"/>
      <sheetName val="우각부보강"/>
      <sheetName val="우수공"/>
      <sheetName val="DATA"/>
      <sheetName val="터파기및재료"/>
      <sheetName val="DATE"/>
      <sheetName val="6호기"/>
      <sheetName val="단가 및 재료비"/>
      <sheetName val="중기사용료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☞①공사명입력표지출력"/>
      <sheetName val="설계서"/>
      <sheetName val="(1)★건축원가(요율조정은이곳에서)★"/>
      <sheetName val="원형1호맨홀토공수량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(3)"/>
      <sheetName val="구조물공사집계표"/>
      <sheetName val="옹벽평균연장"/>
      <sheetName val="옹벽(집계)"/>
      <sheetName val="옹벽(단위)"/>
      <sheetName val="공동구(집계)"/>
      <sheetName val="공동구(단위)"/>
      <sheetName val="H-PILE수량집계"/>
      <sheetName val="ABUT수량-A1"/>
      <sheetName val="개산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  <sheetName val="H-PILE수량집계"/>
      <sheetName val="거래처목록"/>
      <sheetName val="관리코드"/>
      <sheetName val="원형1호맨홀토공수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산출근거"/>
      <sheetName val="연결관암거"/>
      <sheetName val="2호맨홀공제수량"/>
      <sheetName val="계수시트"/>
      <sheetName val="기계경비(시간당)"/>
      <sheetName val="램머"/>
      <sheetName val="1차 내역서"/>
      <sheetName val="공사기본내용입력"/>
      <sheetName val="계양가시설"/>
      <sheetName val="토사(PE)"/>
      <sheetName val="Sheet1 (2)"/>
      <sheetName val="TOTAL_BOQ"/>
      <sheetName val="일위대가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2호맨홀공제수량"/>
      <sheetName val="토공(우물통,기타) "/>
      <sheetName val="조명시설"/>
      <sheetName val="교육종류"/>
      <sheetName val="TOTAL_BOQ"/>
      <sheetName val="3-2PS"/>
      <sheetName val="내역"/>
      <sheetName val="DATE"/>
      <sheetName val="3.3"/>
      <sheetName val="Total"/>
      <sheetName val="경산"/>
      <sheetName val="투찰금액"/>
      <sheetName val="파일의이용"/>
      <sheetName val="총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터파기및재료"/>
      <sheetName val="건축내역"/>
      <sheetName val="노무단가"/>
      <sheetName val="견적서"/>
      <sheetName val="코드표"/>
      <sheetName val="토사(PE)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무비"/>
      <sheetName val="실행대비"/>
      <sheetName val="노임단가"/>
      <sheetName val="공조기"/>
      <sheetName val="내역"/>
      <sheetName val="단가표"/>
      <sheetName val="수목데이타 "/>
      <sheetName val="BID"/>
      <sheetName val="중기사용료산출근거"/>
      <sheetName val="단가 및 재료비"/>
      <sheetName val="진주방향"/>
      <sheetName val="마산방향"/>
      <sheetName val="마산방향철근집계"/>
      <sheetName val="96노임기준"/>
      <sheetName val="일위대가"/>
      <sheetName val="9811"/>
      <sheetName val="종배수관면벽신"/>
      <sheetName val="적용단위길이"/>
      <sheetName val="개소별수량산출"/>
      <sheetName val="2003상반기노임기준"/>
      <sheetName val="내역서(기계)"/>
      <sheetName val="총괄표"/>
      <sheetName val="남대문빌딩"/>
      <sheetName val="경산"/>
      <sheetName val="6공구(당초)"/>
      <sheetName val="기초일위"/>
      <sheetName val="시설일위"/>
      <sheetName val="조명일위"/>
      <sheetName val="설계내역"/>
      <sheetName val="관급자재대"/>
      <sheetName val="수량산출"/>
      <sheetName val="노단"/>
      <sheetName val="#REF"/>
      <sheetName val="현장관리비"/>
      <sheetName val="철탑"/>
      <sheetName val="제철"/>
      <sheetName val="토공사"/>
      <sheetName val="1.내역(청.하역장전등)"/>
      <sheetName val="참조자료"/>
      <sheetName val="노임이"/>
      <sheetName val="A"/>
      <sheetName val="저수호안내역(변경예정)"/>
      <sheetName val="을지"/>
      <sheetName val="2000년1차"/>
      <sheetName val="입찰안"/>
      <sheetName val="돈암사업"/>
      <sheetName val="기계경비(시간당)"/>
      <sheetName val="램머"/>
      <sheetName val="SORCE1"/>
      <sheetName val="골조시행"/>
      <sheetName val="하수급견적대비"/>
      <sheetName val="자재단가"/>
      <sheetName val="비교1"/>
      <sheetName val="Config"/>
      <sheetName val="R&amp;D"/>
      <sheetName val="올림픽미술관"/>
      <sheetName val="철콘공사"/>
      <sheetName val="납부서"/>
      <sheetName val="간선계산"/>
      <sheetName val="단위당일위대가"/>
      <sheetName val="시중노임(공사)"/>
      <sheetName val="비탈면보호공수량산출"/>
      <sheetName val="대비"/>
      <sheetName val="실행내역 "/>
      <sheetName val="ⴭⴭⴭⴭⴭ"/>
      <sheetName val="설계서을"/>
      <sheetName val="금융비용"/>
      <sheetName val="견"/>
      <sheetName val="경비"/>
      <sheetName val="설계명세서"/>
      <sheetName val="품셈표"/>
      <sheetName val="공통가설"/>
      <sheetName val="TRE TABLE"/>
      <sheetName val="집계표"/>
      <sheetName val="데이타"/>
      <sheetName val="2.냉난방설비공사"/>
      <sheetName val="7.자동제어공사"/>
      <sheetName val="남양주부대"/>
      <sheetName val="변경품셈총괄"/>
      <sheetName val="자동차폐수처리장"/>
      <sheetName val="2호맨홀공제수량"/>
      <sheetName val="공조기휀"/>
      <sheetName val="AHU집계"/>
      <sheetName val="인부노임"/>
      <sheetName val="토공A"/>
      <sheetName val="36단가"/>
      <sheetName val="36수량"/>
      <sheetName val="산출금액내역"/>
      <sheetName val="종배수관(신)"/>
      <sheetName val="자료입력"/>
      <sheetName val="피벗테이블데이터분석"/>
      <sheetName val="제경비율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토적집계"/>
      <sheetName val="내역(토목)"/>
      <sheetName val="대로근거"/>
      <sheetName val="중로근거"/>
      <sheetName val="내역분기"/>
      <sheetName val="청천내"/>
      <sheetName val="주소록"/>
      <sheetName val="일반관리비"/>
      <sheetName val="일위대가표"/>
      <sheetName val="인건비"/>
      <sheetName val="49단가"/>
      <sheetName val="49산출"/>
      <sheetName val="예산명세서"/>
      <sheetName val="구조물공1"/>
      <sheetName val="우수받이"/>
      <sheetName val="날개벽"/>
      <sheetName val="단위수량"/>
      <sheetName val="제안서입력"/>
      <sheetName val="절감계산"/>
      <sheetName val="보할"/>
      <sheetName val="노임"/>
      <sheetName val="2.대외공문"/>
      <sheetName val="인원계획-미화"/>
      <sheetName val="본문"/>
      <sheetName val="기본DATA"/>
      <sheetName val="구조물공"/>
      <sheetName val="부대공"/>
      <sheetName val="배수공"/>
      <sheetName val="토공"/>
      <sheetName val="포장공"/>
      <sheetName val="수금계획"/>
      <sheetName val="wall"/>
      <sheetName val="Front"/>
      <sheetName val="시실누(모) "/>
      <sheetName val="현우실적"/>
      <sheetName val="업체별기성내역"/>
      <sheetName val="지급자재"/>
      <sheetName val="제출내역 (2)"/>
      <sheetName val="일위대가표 "/>
      <sheetName val="Customer Databas"/>
      <sheetName val="기계내역"/>
      <sheetName val="갑지(요약)"/>
      <sheetName val="11.닥트설치공사(bm)"/>
      <sheetName val="회로내역(승인)"/>
      <sheetName val="중기조종사 단위단가"/>
      <sheetName val="98수문일위"/>
      <sheetName val="단가"/>
      <sheetName val="수량인공"/>
      <sheetName val="주방"/>
      <sheetName val="소일위대가코드표"/>
      <sheetName val="공사요율"/>
      <sheetName val="06 일위대가목록"/>
      <sheetName val="자료"/>
      <sheetName val="DATA 입력란"/>
      <sheetName val="1. 설계조건 2.단면가정 3. 하중계산"/>
      <sheetName val="변경1총괄"/>
      <sheetName val="일위"/>
      <sheetName val="투찰추정"/>
      <sheetName val="준검 내역서"/>
      <sheetName val="사급자재"/>
      <sheetName val="기안"/>
      <sheetName val="01"/>
      <sheetName val="기본단가"/>
      <sheetName val="소비자가"/>
      <sheetName val="경비2내역"/>
      <sheetName val="Sheet1"/>
      <sheetName val="공사비증감"/>
      <sheetName val="설계"/>
      <sheetName val="토공계산서(부체도로)"/>
      <sheetName val="급여조견표"/>
      <sheetName val="정공공사"/>
      <sheetName val="을"/>
      <sheetName val="노집"/>
      <sheetName val="재집"/>
      <sheetName val="수목데이타"/>
      <sheetName val="열린교실"/>
      <sheetName val="MATERIAL"/>
      <sheetName val="FRP PIPING 일위대가"/>
      <sheetName val="상반기손익차2총괄"/>
      <sheetName val="유림골조"/>
      <sheetName val="보도공제면적"/>
      <sheetName val="개요"/>
      <sheetName val="현장관리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내역서01"/>
      <sheetName val="AL공사(원)"/>
      <sheetName val="공사개요"/>
      <sheetName val="현장청취복명서"/>
      <sheetName val="정부노임단가"/>
      <sheetName val="단가산출"/>
      <sheetName val="반응조"/>
      <sheetName val="DB"/>
      <sheetName val="1.설계기준"/>
      <sheetName val="전산망"/>
      <sheetName val="금액내역서"/>
      <sheetName val="현장관리비 산출내역"/>
      <sheetName val="admin"/>
      <sheetName val="주공기준"/>
      <sheetName val="기본1"/>
      <sheetName val="수정일위대가"/>
      <sheetName val="설비"/>
      <sheetName val="건설기계사용료"/>
      <sheetName val="Sheet15"/>
      <sheetName val="공사설명서외"/>
      <sheetName val="산출기준자료"/>
      <sheetName val="말뚝지지력산정"/>
      <sheetName val="공정집계_국별"/>
      <sheetName val="횡배수관"/>
      <sheetName val="기초목"/>
      <sheetName val="교통대책내역"/>
      <sheetName val="참조"/>
      <sheetName val="하자항목"/>
      <sheetName val="법면"/>
      <sheetName val="배수공1"/>
      <sheetName val="중기일위대가"/>
      <sheetName val="부대공Ⅱ"/>
      <sheetName val="DATE"/>
      <sheetName val="단면가정"/>
      <sheetName val="COST"/>
      <sheetName val="Sheet9"/>
      <sheetName val="원가계산서"/>
      <sheetName val=" 내역"/>
      <sheetName val="효성CB 1P기초"/>
      <sheetName val="단가(전기)"/>
      <sheetName val="난간벽단위"/>
      <sheetName val="2설계 (웅촌고연)"/>
      <sheetName val="참고자료"/>
      <sheetName val="ABUT수량-A1"/>
      <sheetName val="단가산출2"/>
      <sheetName val="단가산출1"/>
      <sheetName val="공제구간조서"/>
      <sheetName val="노무비 "/>
      <sheetName val="b_balju_cho"/>
      <sheetName val="총 괄 표"/>
      <sheetName val="NYS"/>
      <sheetName val="조명시설"/>
      <sheetName val="건설산출"/>
      <sheetName val="21301동"/>
      <sheetName val="평가데이터"/>
      <sheetName val="2.1  노무비 평균단가산출"/>
      <sheetName val="슬래브"/>
      <sheetName val="부표총괄"/>
      <sheetName val="단가산출목록표"/>
      <sheetName val="연결임시"/>
      <sheetName val="일위(토,포,부)"/>
      <sheetName val="기계경비"/>
      <sheetName val="unitpric"/>
      <sheetName val="마감물량 "/>
      <sheetName val="건설기계경비산정조견표"/>
      <sheetName val="인건비 "/>
      <sheetName val="Y-WORK"/>
      <sheetName val="설계산출표지"/>
      <sheetName val="내역단가"/>
      <sheetName val="일위단가"/>
      <sheetName val="일위대가표(DEEP)"/>
      <sheetName val="99노임기준"/>
      <sheetName val="소방"/>
      <sheetName val="원가계산서(공사)"/>
      <sheetName val="본공사"/>
      <sheetName val="슬래브산식"/>
      <sheetName val="2000전체분"/>
      <sheetName val="시점부교대"/>
      <sheetName val="산근목록"/>
      <sheetName val="중기경비목록"/>
      <sheetName val="입력"/>
      <sheetName val="원가계산서(남측)"/>
      <sheetName val="내역1"/>
      <sheetName val="갑지(추정)"/>
      <sheetName val="APT"/>
      <sheetName val="1.설계조건"/>
      <sheetName val="steel data sheet"/>
      <sheetName val="내역서2"/>
      <sheetName val="H=2.0m"/>
      <sheetName val="노견단위수량"/>
      <sheetName val="관로공사"/>
      <sheetName val="조명율표"/>
      <sheetName val="일위대가(가설)"/>
      <sheetName val="접지수량"/>
      <sheetName val="JUCKEYK"/>
      <sheetName val="품목납기"/>
      <sheetName val="고창터널(고창방향)"/>
      <sheetName val="금광1터널"/>
      <sheetName val="실행내역"/>
      <sheetName val="9902"/>
      <sheetName val="현장별계약현황('98.10.31)"/>
      <sheetName val="총괄메뉴"/>
      <sheetName val="XL4Poppy"/>
      <sheetName val="월별손익"/>
      <sheetName val="임대계획"/>
      <sheetName val="Total"/>
      <sheetName val="archi(본사)"/>
      <sheetName val="신림자금"/>
      <sheetName val="Sheet4"/>
      <sheetName val="견적업체"/>
      <sheetName val="b_balju"/>
      <sheetName val="식재가격"/>
      <sheetName val="식재총괄"/>
      <sheetName val="일위목록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TOTAL_BOQ"/>
      <sheetName val="C3"/>
      <sheetName val="전체내역"/>
      <sheetName val="협조전"/>
      <sheetName val="예총"/>
      <sheetName val="OE"/>
      <sheetName val="빙설계"/>
      <sheetName val="토목주소"/>
      <sheetName val="기성내역1"/>
      <sheetName val="내역서(가중치)"/>
      <sheetName val="1.취수장"/>
      <sheetName val="내역2"/>
      <sheetName val="적용단가표"/>
      <sheetName val="노임05상"/>
      <sheetName val="공량산출"/>
      <sheetName val="산출기초조사서"/>
      <sheetName val="Macro1"/>
      <sheetName val="월현황(내자)"/>
      <sheetName val="MOTOR"/>
      <sheetName val="ITEM"/>
      <sheetName val="단가비교"/>
      <sheetName val="가도공"/>
      <sheetName val="노무비단가"/>
      <sheetName val="지주토목내역서"/>
      <sheetName val="2000노임기준"/>
      <sheetName val="식재일위대가"/>
      <sheetName val="건설기계손료"/>
      <sheetName val="코드"/>
      <sheetName val="경상직원"/>
      <sheetName val="횡배수관토공수량"/>
      <sheetName val="아스팔트 포장총괄집계표"/>
      <sheetName val="심사공종"/>
      <sheetName val="9509"/>
      <sheetName val="Sheet1 (2)"/>
      <sheetName val="00년도"/>
      <sheetName val="공장"/>
      <sheetName val="건축2"/>
      <sheetName val="차수"/>
      <sheetName val="견적공통"/>
      <sheetName val="16-1"/>
      <sheetName val="진천생산"/>
      <sheetName val="분개장"/>
      <sheetName val="보고"/>
      <sheetName val="회사정보"/>
      <sheetName val="인사자료총집계"/>
      <sheetName val="매출현황"/>
      <sheetName val="메인거더-크로스빔200연결부"/>
      <sheetName val="기별월별손익"/>
      <sheetName val="조내역"/>
      <sheetName val="공종목록표"/>
      <sheetName val="파일의이용"/>
      <sheetName val="대가목록"/>
      <sheetName val="단위단가"/>
      <sheetName val="설계내역서"/>
      <sheetName val="GLST"/>
      <sheetName val="식재인부"/>
      <sheetName val="982월원안"/>
      <sheetName val="2공구산출내역"/>
      <sheetName val="File_관급"/>
      <sheetName val="공정집계"/>
      <sheetName val="기초단가"/>
      <sheetName val="RE9604"/>
      <sheetName val="노임목록"/>
      <sheetName val="화재 탐지 설비"/>
      <sheetName val="시험물량산출"/>
    </sheetNames>
    <sheetDataSet>
      <sheetData sheetId="0"/>
      <sheetData sheetId="1"/>
      <sheetData sheetId="2"/>
      <sheetData sheetId="3">
        <row r="2">
          <cell r="J2" t="str">
            <v>금 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  <sheetName val="수목표준대가"/>
      <sheetName val="터파기및재료"/>
      <sheetName val="2호맨홀공제수량"/>
      <sheetName val="DATA"/>
      <sheetName val="데이타"/>
      <sheetName val="노단"/>
      <sheetName val="단가"/>
      <sheetName val="수량인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교각계산"/>
      <sheetName val="현장관리비 산출내역"/>
      <sheetName val="총괄"/>
      <sheetName val="을"/>
      <sheetName val="내역서01"/>
      <sheetName val="원내역"/>
      <sheetName val="설계개요"/>
      <sheetName val="시설일위"/>
      <sheetName val="상 부"/>
      <sheetName val="수목표준대가"/>
      <sheetName val="집수정(600-700)"/>
      <sheetName val="입찰안"/>
      <sheetName val="IW-LIST"/>
      <sheetName val="토공사"/>
      <sheetName val="일위대가(가설)"/>
      <sheetName val="PRICE"/>
      <sheetName val="연돌일위집계"/>
      <sheetName val="계정"/>
      <sheetName val="노무"/>
      <sheetName val="토공집계표"/>
      <sheetName val="일위대가(여기까지)"/>
      <sheetName val="품셈"/>
      <sheetName val="DATA"/>
      <sheetName val="woo(mac)"/>
      <sheetName val="001"/>
      <sheetName val="cable-data"/>
      <sheetName val="SG"/>
      <sheetName val="1.설계조건"/>
      <sheetName val="수목데이타 "/>
      <sheetName val="하수급견적대비"/>
      <sheetName val="현장관리비_산출내역"/>
      <sheetName val="상_부"/>
      <sheetName val="현장관리비_산출내역1"/>
      <sheetName val="상_부1"/>
      <sheetName val="결과조달"/>
      <sheetName val="노단"/>
      <sheetName val="일위대가(계측기설치)"/>
      <sheetName val="부대공Ⅱ"/>
      <sheetName val="설계가"/>
      <sheetName val="0226"/>
      <sheetName val="01"/>
      <sheetName val="건축2"/>
      <sheetName val="EQ-R1"/>
      <sheetName val="1.경관조명산출"/>
      <sheetName val="1.경관조명산출집계"/>
      <sheetName val="원형1호맨홀토공수량"/>
      <sheetName val="S0"/>
      <sheetName val="Sheet1"/>
      <sheetName val="기기리스트"/>
      <sheetName val="일위대가목차"/>
      <sheetName val="ExcelObject"/>
      <sheetName val="1TL종점(1)"/>
      <sheetName val="이름표지정"/>
      <sheetName val="Pier 3"/>
      <sheetName val="2.대외공문"/>
      <sheetName val="#REF"/>
      <sheetName val="A-4"/>
      <sheetName val="목표세부명세"/>
      <sheetName val="공문"/>
      <sheetName val="낙찰표"/>
      <sheetName val="ⴭⴭⴭⴭⴭ"/>
      <sheetName val="총괄내역서"/>
      <sheetName val="list"/>
      <sheetName val="PAINT"/>
      <sheetName val="일위대가"/>
      <sheetName val="●내역"/>
      <sheetName val="건축단가"/>
      <sheetName val="일위목록"/>
      <sheetName val="갑지"/>
      <sheetName val="Sheet9"/>
      <sheetName val="전기자료"/>
      <sheetName val="Sheet14"/>
      <sheetName val="Sheet10"/>
      <sheetName val="Sheet13"/>
      <sheetName val="건축내역"/>
      <sheetName val="내역"/>
      <sheetName val="계수시트"/>
      <sheetName val="원가계산서"/>
      <sheetName val="BID"/>
      <sheetName val="GI-LIST"/>
      <sheetName val="기계경비일람"/>
      <sheetName val="노임"/>
      <sheetName val="공사비증감"/>
      <sheetName val="집계표"/>
      <sheetName val="설계"/>
      <sheetName val="데이타"/>
      <sheetName val="Sheet1 (2)"/>
      <sheetName val="노임단가"/>
      <sheetName val="입찰내역 발주처 양식"/>
      <sheetName val="Sheet4"/>
      <sheetName val="수로단위수량"/>
      <sheetName val="6PILE  (돌출)"/>
      <sheetName val="예가표"/>
      <sheetName val="일위대가 (PM)"/>
      <sheetName val="조명시설"/>
      <sheetName val="Eq. Mobilization"/>
      <sheetName val="토공실행"/>
      <sheetName val="실행대비"/>
      <sheetName val="인건비"/>
      <sheetName val="MAT_N048"/>
      <sheetName val="대전21토목내역서"/>
      <sheetName val="전차선로 물량표"/>
      <sheetName val="제출내역 (2)"/>
      <sheetName val="제수변수량"/>
      <sheetName val="96노임기준"/>
      <sheetName val="충돌 내용"/>
      <sheetName val="수량산출서LP-GA"/>
      <sheetName val="산출서집계LP-GA"/>
      <sheetName val="수량산출서LP-GB"/>
      <sheetName val="PAD TR보호대기초"/>
      <sheetName val="가로등기초"/>
      <sheetName val="HANDHOLE(2)"/>
      <sheetName val=" 내역"/>
      <sheetName val="기성내역1"/>
      <sheetName val="배수내역(98년도분)"/>
      <sheetName val="P.M 별"/>
      <sheetName val="1ST"/>
      <sheetName val="타견적(을)"/>
      <sheetName val="공종별자재"/>
      <sheetName val="충주"/>
      <sheetName val="지장물C"/>
      <sheetName val="가락화장을지"/>
      <sheetName val="CAL"/>
      <sheetName val="DATE"/>
      <sheetName val="투찰"/>
      <sheetName val="신규일위대가"/>
      <sheetName val="설계조건"/>
      <sheetName val="설계산출표지"/>
      <sheetName val="유림골조"/>
      <sheetName val="공통비(전체)"/>
      <sheetName val="토목공사"/>
      <sheetName val="새공통(96임금인상기준)"/>
      <sheetName val="비교1"/>
      <sheetName val="유림총괄"/>
      <sheetName val="단가표"/>
      <sheetName val="대로근거"/>
      <sheetName val="ABUT수량-A1"/>
      <sheetName val="공사비예산서(토목분)"/>
      <sheetName val="내역서"/>
      <sheetName val="구조물철거타공정이월"/>
      <sheetName val="단면 (2)"/>
      <sheetName val="FAB별"/>
      <sheetName val="최적단면"/>
      <sheetName val="일위대가표"/>
      <sheetName val="EP0618"/>
      <sheetName val="5)수리분석내역 "/>
      <sheetName val="직접경비"/>
      <sheetName val="직접인건비"/>
      <sheetName val="무근깨기"/>
      <sheetName val="단면가정"/>
      <sheetName val="산출2-기기동력"/>
      <sheetName val="터파기및재료"/>
      <sheetName val="냉천부속동"/>
      <sheetName val="방음벽기초"/>
      <sheetName val="일위(PN)"/>
      <sheetName val="견적990322"/>
      <sheetName val="기둥강재집계"/>
      <sheetName val="Total"/>
      <sheetName val="대비"/>
      <sheetName val="차액보증"/>
      <sheetName val="COVER"/>
      <sheetName val="경비실"/>
      <sheetName val="U-TYPE(1)"/>
      <sheetName val="경산"/>
      <sheetName val="9GNG운반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이토변실(A3-LINE)"/>
      <sheetName val="수목표준대가"/>
      <sheetName val="2호맨홀공제수량"/>
      <sheetName val="DATE"/>
      <sheetName val="1차네트공정"/>
      <sheetName val="내역서"/>
      <sheetName val="실행대비"/>
      <sheetName val="적현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터파기및재료"/>
      <sheetName val="이토변실(A3-LINE)"/>
      <sheetName val="수목표준대가"/>
      <sheetName val="철거산출근거"/>
      <sheetName val="기둥(원형)"/>
      <sheetName val="기초공"/>
      <sheetName val="단가조사"/>
      <sheetName val="기본입력"/>
      <sheetName val="건설공사인월수"/>
      <sheetName val="통신소방공사인월수"/>
      <sheetName val="차량비용산출"/>
      <sheetName val="사무원비용산출"/>
      <sheetName val="보고서비용"/>
      <sheetName val="당진1,2호기전선관설치및접지4차공사내역서-을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연결관암거"/>
      <sheetName val="터파기및재료"/>
      <sheetName val="단위수량"/>
      <sheetName val="이토변실(A3-LINE)"/>
      <sheetName val="수목표준대가"/>
      <sheetName val="부대내역"/>
      <sheetName val="이형관"/>
      <sheetName val="Baby일위대가"/>
      <sheetName val="날개벽(시점좌측)"/>
      <sheetName val="직공비"/>
      <sheetName val="COPING"/>
      <sheetName val="Sheet1"/>
      <sheetName val="일위대가(가설)"/>
      <sheetName val="철거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원형1호맨홀토공수량"/>
      <sheetName val="연결관암거"/>
      <sheetName val="내역서"/>
      <sheetName val="4.2유효폭의 계산"/>
      <sheetName val="터파기및재료"/>
      <sheetName val="우수"/>
      <sheetName val="빗물받이_910_510_410_"/>
      <sheetName val="Sheet1"/>
      <sheetName val="Sheet2"/>
      <sheetName val="공비대비"/>
      <sheetName val="#REF"/>
      <sheetName val="TYPE-A"/>
      <sheetName val="내역"/>
      <sheetName val="본공사"/>
      <sheetName val="토목"/>
      <sheetName val="토목공사"/>
      <sheetName val="수량산출"/>
      <sheetName val="자재단가"/>
      <sheetName val="대구진천삼성APT"/>
      <sheetName val="마산월령동골조물량변경"/>
      <sheetName val="노임"/>
      <sheetName val="형틀공사"/>
      <sheetName val="설계"/>
      <sheetName val="단위수량"/>
      <sheetName val="입찰"/>
      <sheetName val="현경"/>
      <sheetName val="단가조사"/>
      <sheetName val="원가계산서"/>
      <sheetName val="JUCKEYK"/>
      <sheetName val="BID"/>
      <sheetName val="S0"/>
      <sheetName val="이름정의"/>
      <sheetName val="Sheet1 (2)"/>
      <sheetName val="정보"/>
      <sheetName val="Sheet6"/>
      <sheetName val="갑지(추정)"/>
      <sheetName val="코드"/>
      <sheetName val="guard(mac)"/>
      <sheetName val="수리결과"/>
      <sheetName val="2.대외공문"/>
      <sheetName val="인건비"/>
      <sheetName val="자재비"/>
      <sheetName val="환산"/>
      <sheetName val="전신환매도율"/>
      <sheetName val="일반부표"/>
      <sheetName val="백호우계수"/>
      <sheetName val="토공"/>
      <sheetName val="DATE"/>
      <sheetName val="터널조도"/>
      <sheetName val="목차임시"/>
      <sheetName val="견적대비"/>
      <sheetName val="감시제어"/>
      <sheetName val="부대내역"/>
      <sheetName val="일위대가"/>
      <sheetName val="JUCK"/>
      <sheetName val="실행철강하도"/>
      <sheetName val="노무비"/>
      <sheetName val="금액"/>
      <sheetName val="STORAGE"/>
      <sheetName val="N賃率-職"/>
      <sheetName val="식재인부"/>
      <sheetName val="설계명세서"/>
      <sheetName val="SH.R설치"/>
      <sheetName val="내역을"/>
      <sheetName val="Total"/>
      <sheetName val="기초일위"/>
      <sheetName val="총수량집계표"/>
      <sheetName val="(1)본선수량집계"/>
      <sheetName val="자재집게표 "/>
      <sheetName val="철근량 검토"/>
      <sheetName val="CT"/>
      <sheetName val="내역(중앙)"/>
      <sheetName val="내역(창신)"/>
      <sheetName val="원가계산 (2)"/>
      <sheetName val="과천MAIN"/>
      <sheetName val="MYUN(MAC)"/>
      <sheetName val="단가"/>
      <sheetName val="★도급내역"/>
      <sheetName val="공내역"/>
      <sheetName val="다곡2교"/>
      <sheetName val="효명0010"/>
      <sheetName val="이토변실(A3-LINE)"/>
      <sheetName val="복구경비"/>
      <sheetName val="ELEV SPEC(Ia,Ir)"/>
      <sheetName val="I一般比"/>
      <sheetName val="을지"/>
      <sheetName val="국내조달(통합-1)"/>
      <sheetName val="PAN"/>
      <sheetName val="자재운반단가일람표"/>
      <sheetName val="배수공 내역서 적용수량"/>
      <sheetName val="투찰"/>
      <sheetName val="시중노임단가"/>
      <sheetName val="집수정(600-700)"/>
      <sheetName val="경희대"/>
      <sheetName val="MOTOR"/>
      <sheetName val="관리,공감"/>
      <sheetName val="일위대가 "/>
      <sheetName val="내역표지"/>
      <sheetName val="단위단가"/>
      <sheetName val="unit 4"/>
      <sheetName val="대비표(토공1안)"/>
      <sheetName val="gyun"/>
      <sheetName val="부대공수량"/>
      <sheetName val="직접재료비"/>
      <sheetName val="노임단가"/>
      <sheetName val="적상기초자료"/>
      <sheetName val="계약내역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4_2유효폭의_계산"/>
      <sheetName val="수지"/>
      <sheetName val="9GNG운반"/>
      <sheetName val="부하계산서"/>
      <sheetName val="45,46"/>
      <sheetName val="TIE-IN"/>
      <sheetName val="직노"/>
      <sheetName val="유기공정"/>
      <sheetName val="우배수"/>
      <sheetName val="DATA"/>
      <sheetName val="약전설비"/>
      <sheetName val="부대"/>
      <sheetName val="일위CODE"/>
      <sheetName val="비용적자료"/>
      <sheetName val="품셈"/>
      <sheetName val="ABUT수량-A1"/>
      <sheetName val="강관파일내역"/>
      <sheetName val="도근좌표"/>
      <sheetName val="2층(부대공사)"/>
      <sheetName val="시설물일위"/>
      <sheetName val="유효폭의 계산"/>
      <sheetName val="현황산출서"/>
      <sheetName val="총물량"/>
      <sheetName val="견적내역"/>
      <sheetName val="5.전사투자계획종함안"/>
      <sheetName val="수입"/>
      <sheetName val="월별손익"/>
      <sheetName val="인원자료"/>
      <sheetName val="Baby일위대가"/>
      <sheetName val="Sheet4"/>
      <sheetName val="시점교대"/>
      <sheetName val="정부노임(2000.상)"/>
      <sheetName val="기본단가표"/>
      <sheetName val="갑지"/>
      <sheetName val="차량별점검"/>
      <sheetName val="재료비단가(800)"/>
      <sheetName val="단가비교표"/>
      <sheetName val="중기 부표"/>
      <sheetName val="공사개요"/>
      <sheetName val="원가계산"/>
      <sheetName val="데리네이타현황"/>
      <sheetName val="집계표"/>
      <sheetName val="준검 내역서"/>
      <sheetName val="경로당내역건축"/>
      <sheetName val="교각1"/>
      <sheetName val="단가산출2"/>
      <sheetName val="중기사용료산출근거"/>
      <sheetName val="단가산출1"/>
      <sheetName val="합계금액"/>
      <sheetName val="수안보-MBR1"/>
      <sheetName val="3련 BOX"/>
      <sheetName val="현장관리비 산출내역"/>
      <sheetName val="하수급견적대비"/>
      <sheetName val="노무비단가"/>
      <sheetName val="이토변실"/>
      <sheetName val="단면설계"/>
      <sheetName val="안정검토"/>
      <sheetName val="포장공"/>
      <sheetName val="부대공"/>
      <sheetName val="조정금액결과표 (차수별)"/>
      <sheetName val="부대원내역"/>
      <sheetName val="부대하내역"/>
      <sheetName val="토사(PE)"/>
      <sheetName val="자재(원원+원대)"/>
      <sheetName val="공통가설"/>
      <sheetName val="전산output"/>
      <sheetName val="명세서"/>
      <sheetName val="교대(A1)"/>
      <sheetName val="가공비"/>
      <sheetName val="시중노임"/>
      <sheetName val="자재집계표"/>
      <sheetName val="도로포장면적산출(1)"/>
      <sheetName val="TOWER 10TON"/>
      <sheetName val="2경간"/>
      <sheetName val="제경비율"/>
      <sheetName val="교대(A1-A2)"/>
      <sheetName val="설비"/>
      <sheetName val="일위대가표"/>
      <sheetName val="95하U$가격"/>
      <sheetName val="70%"/>
      <sheetName val="3.바닥판설계"/>
      <sheetName val="부하계산"/>
      <sheetName val="직접인건비"/>
      <sheetName val="슬래브(PF)(하류)"/>
      <sheetName val="6PILE  (돌출)"/>
      <sheetName val="실행내역"/>
      <sheetName val="L_RPTB10_01"/>
      <sheetName val="문학간접"/>
      <sheetName val="간접"/>
      <sheetName val="중기사용료"/>
      <sheetName val="단"/>
      <sheetName val="공통비(전체)"/>
      <sheetName val="97노임단가"/>
      <sheetName val="입력란"/>
      <sheetName val="부관수량집계"/>
      <sheetName val="3.공통공사대비"/>
      <sheetName val="Source"/>
      <sheetName val="판매시설"/>
      <sheetName val="(4-2)열관류값-2"/>
      <sheetName val="총괄표"/>
      <sheetName val="개산공사비"/>
      <sheetName val="순공사비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노임단가 (2)"/>
      <sheetName val="토목2"/>
      <sheetName val="COVER"/>
      <sheetName val="1,2공구원가계산서"/>
      <sheetName val="2공구산출내역"/>
      <sheetName val="1공구산출내역서"/>
      <sheetName val="을-ATYPE"/>
      <sheetName val="기계경비일람"/>
      <sheetName val="특기사항"/>
      <sheetName val="3BL공동구 수량"/>
      <sheetName val="쌍송교"/>
      <sheetName val="콘_재료분리(1)"/>
      <sheetName val="토공수량"/>
      <sheetName val="플랜트 설치"/>
      <sheetName val="조명시설"/>
      <sheetName val="1,2,3,4,5단위수량"/>
      <sheetName val="흙쌓기도수로설치현황"/>
      <sheetName val="7+160암거변경"/>
      <sheetName val="품셈TABLE"/>
      <sheetName val="옹벽"/>
      <sheetName val="통합"/>
      <sheetName val="시공계획"/>
      <sheetName val="일위대가표지"/>
      <sheetName val="물가변동대가세부내역서"/>
      <sheetName val="농로토공집계"/>
      <sheetName val="농로수량집계"/>
      <sheetName val="장비가동"/>
      <sheetName val="작성기준"/>
      <sheetName val="ANX3A11"/>
      <sheetName val="1월"/>
      <sheetName val="삭제내역1차"/>
      <sheetName val="03(상)적용노임"/>
      <sheetName val="간접비"/>
      <sheetName val="공문"/>
      <sheetName val="급여data"/>
      <sheetName val="부대원내역(설비)"/>
      <sheetName val="대로근거"/>
      <sheetName val="단가표 (2)"/>
      <sheetName val="Project Brief"/>
      <sheetName val="화해(함평)"/>
      <sheetName val="화해(장성)"/>
      <sheetName val="건축내역서"/>
      <sheetName val="우수공"/>
      <sheetName val="일위대가(가설)"/>
      <sheetName val="Sheet1_(2)"/>
      <sheetName val="원가계산_(2)"/>
      <sheetName val="1.설계조건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빗물받이(910-510-410)"/>
      <sheetName val="원형1호맨홀토공수량"/>
      <sheetName val="연결관암거"/>
      <sheetName val="산출내역서집계표"/>
      <sheetName val="단위중량"/>
      <sheetName val="공비대비"/>
      <sheetName val="수량산출"/>
      <sheetName val="계수"/>
      <sheetName val="배수공"/>
      <sheetName val="DATE"/>
      <sheetName val="설계예산서(2_소천우회토목)"/>
      <sheetName val="설계실행투찰"/>
      <sheetName val="Sheet1"/>
      <sheetName val="매출"/>
      <sheetName val="약품공급2"/>
      <sheetName val="공사비집계"/>
      <sheetName val="4차원가계산서"/>
      <sheetName val="내역"/>
      <sheetName val="3-2PS"/>
      <sheetName val="재료비"/>
      <sheetName val="2000년1차"/>
      <sheetName val="2000전체분"/>
      <sheetName val="콘_재료분리(1)"/>
      <sheetName val="일위대가 "/>
      <sheetName val="노임단가"/>
      <sheetName val="주요자재단가"/>
      <sheetName val="토사(PE)"/>
      <sheetName val="DATA입력"/>
      <sheetName val="기성내역"/>
      <sheetName val="포장공수량집계표"/>
      <sheetName val="밸브설치"/>
      <sheetName val="타공종포장공제집계표"/>
      <sheetName val="산출내역서"/>
      <sheetName val="일반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터파기및재료"/>
      <sheetName val="빗물받이(910-510-410)"/>
      <sheetName val="원형1호맨홀토공수량"/>
      <sheetName val="연결관암거"/>
      <sheetName val="산출내역서집계표"/>
      <sheetName val="단가"/>
    </sheetNames>
    <sheetDataSet>
      <sheetData sheetId="0">
        <row r="61">
          <cell r="G61">
            <v>4.3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몰탈,연장집계"/>
      <sheetName val="연장집계"/>
      <sheetName val="연장산출"/>
      <sheetName val="절단집계"/>
      <sheetName val="절단수량"/>
      <sheetName val="맨홀집계"/>
      <sheetName val="맨홀수량"/>
      <sheetName val="맨홀단위"/>
      <sheetName val="맨홀H"/>
      <sheetName val="평균높이"/>
      <sheetName val="DATE"/>
      <sheetName val="터파기및재료"/>
      <sheetName val="빗물받이(910-510-410)"/>
      <sheetName val="원형1호맨홀토공수량"/>
      <sheetName val="단가"/>
      <sheetName val="수목표준대가"/>
      <sheetName val="간접비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맨홀수량"/>
      <sheetName val="DATE"/>
      <sheetName val="터파기및재료"/>
      <sheetName val="실행철강하도"/>
      <sheetName val="빗물받이(910-510-410)"/>
      <sheetName val="45,4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동구 그림"/>
      <sheetName val="구조물공 집계"/>
      <sheetName val="공동구 2.40X1.8"/>
      <sheetName val="공동구 2.60X1.8 "/>
      <sheetName val="공동구 2.10X1.8"/>
      <sheetName val="공동구 1.8X1.8"/>
      <sheetName val="Sheet1"/>
      <sheetName val="Sheet2"/>
      <sheetName val="Sheet3"/>
      <sheetName val="원형1호맨홀토공수량"/>
      <sheetName val="맨홀수량"/>
      <sheetName val="DATE"/>
      <sheetName val="터파기및재료"/>
      <sheetName val="금강아파트f2"/>
      <sheetName val="단가목록"/>
      <sheetName val="COPING"/>
      <sheetName val="아파트-가설"/>
      <sheetName val="4안전율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원형1호맨홀토공수량"/>
      <sheetName val="단조-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데리네이타현황"/>
      <sheetName val="산출근거"/>
      <sheetName val="내역"/>
      <sheetName val="골재산출"/>
      <sheetName val="주beam"/>
      <sheetName val="Sheet1"/>
      <sheetName val="교각1"/>
      <sheetName val="차수공개요"/>
      <sheetName val="입찰안"/>
      <sheetName val="guard(mac)"/>
      <sheetName val="DATA"/>
      <sheetName val="BID"/>
      <sheetName val="공동구수량"/>
      <sheetName val="바닥판"/>
      <sheetName val="입력DATA"/>
      <sheetName val="집계표"/>
      <sheetName val="#REF"/>
      <sheetName val="철근량"/>
      <sheetName val="대로근거"/>
      <sheetName val="중로근거"/>
      <sheetName val="총괄표"/>
      <sheetName val="96정변2"/>
      <sheetName val="말뚝지지력산정"/>
      <sheetName val="당초"/>
      <sheetName val="식생블럭단위수량"/>
      <sheetName val="노임단가"/>
      <sheetName val="기계경비(시간당)"/>
      <sheetName val="내역서"/>
      <sheetName val="터파기및재료"/>
      <sheetName val="상시"/>
      <sheetName val="지장물C"/>
      <sheetName val="흥양2교토공집계표"/>
      <sheetName val="분석"/>
      <sheetName val="우수받이"/>
      <sheetName val="토목"/>
      <sheetName val="설명서 "/>
      <sheetName val="총수량집계표"/>
      <sheetName val="BOX수량"/>
      <sheetName val="금액내역서"/>
      <sheetName val="각종양식"/>
      <sheetName val="암거단위"/>
      <sheetName val="오동"/>
      <sheetName val="대조"/>
      <sheetName val="나한"/>
      <sheetName val="수안보-MBR1"/>
      <sheetName val="수량산출"/>
      <sheetName val="설직재-1"/>
      <sheetName val="조명율표"/>
      <sheetName val="공사비총괄표"/>
      <sheetName val="날개벽(시점좌측)"/>
      <sheetName val="일위대가1"/>
      <sheetName val="단가조사"/>
      <sheetName val="포장물량집계"/>
      <sheetName val="6PILE  (돌출)"/>
      <sheetName val="원형1호맨홀토공수량"/>
      <sheetName val="입력란"/>
      <sheetName val="97노임단가"/>
      <sheetName val="표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추가예산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차수"/>
      <sheetName val="뚝토공"/>
      <sheetName val="해평견적"/>
      <sheetName val="우수내용"/>
      <sheetName val="코드"/>
      <sheetName val=" 총괄표"/>
      <sheetName val="단가산출"/>
      <sheetName val="일위대가목차"/>
      <sheetName val="인명부"/>
      <sheetName val="물량표"/>
      <sheetName val="PIPING"/>
      <sheetName val="#3_일위대가목록"/>
      <sheetName val="#2_일위대가목록"/>
      <sheetName val="공정코드"/>
      <sheetName val="H-PILE수량집계"/>
      <sheetName val="4. 주형설계"/>
      <sheetName val="일위대가표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요율"/>
      <sheetName val="조경일람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  <sheetName val="세부내역서(전기)"/>
      <sheetName val="1호맨홀토공"/>
      <sheetName val="원가서"/>
      <sheetName val="대창(함평)"/>
      <sheetName val="대창(장성)"/>
      <sheetName val="대창(함평)-창열"/>
      <sheetName val="암거 제원표"/>
      <sheetName val="WING3"/>
      <sheetName val="N賃率-職"/>
      <sheetName val="위치조서"/>
      <sheetName val="여과지동"/>
      <sheetName val="기초자료"/>
      <sheetName val="공사비산출내역"/>
      <sheetName val="DB"/>
      <sheetName val="101동"/>
      <sheetName val="단가"/>
      <sheetName val="ABUT수량-A1"/>
      <sheetName val="Macro(전선)"/>
      <sheetName val="H-pile(298x299)"/>
      <sheetName val="H-pile(250x250)"/>
      <sheetName val="표준차도부연장집계-ASP"/>
      <sheetName val="참조"/>
      <sheetName val="종배수관면벽구"/>
      <sheetName val="종배수관위치조서"/>
      <sheetName val="INPUT(덕도방향-시점)"/>
      <sheetName val="제경비"/>
      <sheetName val="200"/>
      <sheetName val="도수로수량산출"/>
      <sheetName val="장비집계"/>
      <sheetName val="3.하중산정4.지지력"/>
      <sheetName val="1련박스"/>
      <sheetName val="맨홀수량"/>
      <sheetName val="노무비"/>
      <sheetName val="단양 00 아파트-세부내역"/>
      <sheetName val="MAIN_TABLE"/>
      <sheetName val="유림골조"/>
      <sheetName val="지점별강우량"/>
      <sheetName val="자료"/>
      <sheetName val="건축내역"/>
      <sheetName val="MAIN"/>
      <sheetName val="견적990322"/>
      <sheetName val="지장물_data"/>
      <sheetName val="배수내역"/>
      <sheetName val="ATM기초철가"/>
      <sheetName val="물가자료"/>
      <sheetName val="Sheet2"/>
      <sheetName val="코드표"/>
      <sheetName val="Y-WORK"/>
      <sheetName val="표  지"/>
      <sheetName val="내역서적용수량"/>
      <sheetName val="금융비용"/>
      <sheetName val="단가비교표_공통1"/>
      <sheetName val="직노"/>
      <sheetName val="Customer Databas"/>
      <sheetName val="개인"/>
      <sheetName val="단면가정"/>
      <sheetName val="기흥하도용"/>
      <sheetName val="당진1,2호기전선관설치및접지4차공사내역서-을지"/>
      <sheetName val="가격조사서"/>
      <sheetName val="배수공"/>
      <sheetName val="암거"/>
      <sheetName val="포장공"/>
      <sheetName val="Sheet5"/>
      <sheetName val="을지"/>
      <sheetName val="WORK"/>
      <sheetName val="일위(수원)"/>
      <sheetName val="전체제잡비"/>
      <sheetName val="미드수량"/>
      <sheetName val="실행대비"/>
      <sheetName val="참고사항"/>
      <sheetName val="대부예산서"/>
      <sheetName val="CODE"/>
      <sheetName val="기초공"/>
      <sheetName val="MOTOR"/>
      <sheetName val="기둥(원형)"/>
      <sheetName val="제직재"/>
      <sheetName val="배수장토목공사비"/>
      <sheetName val="시행후면적"/>
      <sheetName val="설계조건"/>
      <sheetName val="마산월령동골조물량변경"/>
      <sheetName val="총괄-1"/>
      <sheetName val="암거 제원표-1단계"/>
      <sheetName val="분뇨"/>
      <sheetName val="C.배수관공"/>
      <sheetName val="토공(1)"/>
      <sheetName val="절대지우지말것"/>
      <sheetName val="집기손료"/>
      <sheetName val="단위중량"/>
      <sheetName val="소도3교"/>
      <sheetName val="소보"/>
      <sheetName val="포장면적집계"/>
      <sheetName val="출력X"/>
      <sheetName val="우각부보강"/>
      <sheetName val="재료할증"/>
      <sheetName val="상-교대(A1-A2)"/>
      <sheetName val="8.PILE  (돌출)"/>
      <sheetName val="연돌일위집계"/>
      <sheetName val="율촌법률사무소2내역"/>
      <sheetName val="시중노임단가"/>
      <sheetName val="48전력선로일위"/>
      <sheetName val="단가조사서"/>
      <sheetName val="수습"/>
      <sheetName val="직접노무"/>
      <sheetName val="직접재료"/>
      <sheetName val="전기"/>
      <sheetName val="보도단위"/>
      <sheetName val="건축-물가변동"/>
      <sheetName val="본체"/>
      <sheetName val="일위-1"/>
      <sheetName val="안정계산"/>
      <sheetName val="단면검토"/>
      <sheetName val="문학간접"/>
      <sheetName val="간접"/>
      <sheetName val="보증수수료산출"/>
      <sheetName val="Macro1"/>
      <sheetName val="실행간접비용"/>
      <sheetName val="제잡비"/>
      <sheetName val="교수설계"/>
      <sheetName val="TYPE-A"/>
      <sheetName val="수량산출서"/>
      <sheetName val="빗물받이(910-510-410)"/>
      <sheetName val="우수공"/>
      <sheetName val="을"/>
      <sheetName val="교량"/>
      <sheetName val="특별땅고르기"/>
      <sheetName val="소요자재명세서"/>
      <sheetName val="노무비명세서"/>
      <sheetName val="수량3"/>
      <sheetName val="woo(mac)"/>
      <sheetName val="설치조서"/>
      <sheetName val="Sheet3"/>
      <sheetName val="배수공집계표"/>
      <sheetName val="예정공정표"/>
      <sheetName val="연결관수량 (2)"/>
      <sheetName val="사다리"/>
      <sheetName val="철집"/>
      <sheetName val="토적표"/>
      <sheetName val="천방교접속"/>
      <sheetName val="대포2교접속"/>
      <sheetName val="갑지(추정)"/>
      <sheetName val="갑지1"/>
      <sheetName val="건축기계설비표선정수장"/>
      <sheetName val="신우"/>
      <sheetName val="원가계산서구조조정"/>
      <sheetName val="수량집계표"/>
      <sheetName val="토공집계표"/>
      <sheetName val="CALCULATION"/>
      <sheetName val="설계개요"/>
      <sheetName val="spiral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공분석표"/>
      <sheetName val="자재대"/>
      <sheetName val="내역서 "/>
      <sheetName val="1.설계조건"/>
      <sheetName val="내역표지"/>
      <sheetName val="구조물철거타공정이월"/>
      <sheetName val="danga"/>
      <sheetName val="ilch"/>
      <sheetName val="철근단면적"/>
      <sheetName val="하도금액분계"/>
      <sheetName val="9GNG운반"/>
      <sheetName val="데이타"/>
      <sheetName val="Front"/>
      <sheetName val="wall"/>
      <sheetName val="앵커(3안)"/>
      <sheetName val="공구"/>
      <sheetName val="신표지1"/>
      <sheetName val="평가데이터"/>
      <sheetName val="자재집계표"/>
      <sheetName val="가중치"/>
      <sheetName val="제-노임"/>
      <sheetName val="청천내"/>
      <sheetName val="산출금액내역"/>
      <sheetName val="주차구획선수량"/>
      <sheetName val="조경내역서"/>
      <sheetName val="경산"/>
      <sheetName val="구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관급자재"/>
      <sheetName val="설비"/>
      <sheetName val="예총"/>
      <sheetName val="배관배선 단가조사"/>
      <sheetName val="일위대가집계"/>
      <sheetName val="일위"/>
      <sheetName val="기계경비"/>
      <sheetName val="현장예산"/>
      <sheetName val="명세서"/>
      <sheetName val="2공구하도급내역서"/>
      <sheetName val="설계예산서"/>
      <sheetName val="3.공통공사대비"/>
      <sheetName val="목차"/>
      <sheetName val="설계내역서"/>
      <sheetName val="동원인원"/>
      <sheetName val="TOTAL_BOQ"/>
      <sheetName val="Total"/>
      <sheetName val="총투입계"/>
      <sheetName val="SANBAISU"/>
      <sheetName val="단가조사-2"/>
      <sheetName val="현장경상비"/>
      <sheetName val="연습"/>
      <sheetName val="실행내역서"/>
      <sheetName val="공제수량총집계표"/>
      <sheetName val="임금단가"/>
      <sheetName val="한강운반비"/>
      <sheetName val="원본(갑지)"/>
      <sheetName val="단열-자재"/>
      <sheetName val="공사개요"/>
      <sheetName val="현장경비"/>
      <sheetName val="방배동내역(리라)"/>
      <sheetName val="건축공사집계표"/>
      <sheetName val="방배동내역 (총괄)"/>
      <sheetName val="부대공사총괄"/>
      <sheetName val="설계예산"/>
      <sheetName val="12호기내역서(건축분)"/>
      <sheetName val="빙장비사양"/>
      <sheetName val="환경기계공정표 (3)"/>
      <sheetName val="대치판정"/>
      <sheetName val="옹벽일반수량"/>
      <sheetName val="설계서을"/>
      <sheetName val="견적"/>
      <sheetName val="품셈집계표"/>
      <sheetName val="자재조사표"/>
      <sheetName val="9.정착구 보강"/>
      <sheetName val="본선차로수량집계표"/>
      <sheetName val="범례표"/>
      <sheetName val="우수맨홀공제단위수량"/>
      <sheetName val="총집계표"/>
      <sheetName val="가압장(토목)"/>
      <sheetName val="내역서단가산출용"/>
      <sheetName val="심사공종"/>
      <sheetName val="3BL공동구_수량"/>
      <sheetName val="안정검토"/>
      <sheetName val="단면설계"/>
      <sheetName val="공사기본내용입력"/>
      <sheetName val="일반수량"/>
      <sheetName val="돌담교 상부수량"/>
      <sheetName val="수량-가로등"/>
      <sheetName val="SLAB&quot;1&quot;"/>
      <sheetName val="기초단가"/>
      <sheetName val="중기손료"/>
      <sheetName val="건축"/>
      <sheetName val="제원및배치"/>
      <sheetName val="입력자료"/>
      <sheetName val="원가계산"/>
      <sheetName val="CON'C"/>
      <sheetName val="토목주소"/>
      <sheetName val="기안"/>
      <sheetName val="1단계"/>
      <sheetName val="테이블"/>
      <sheetName val="관급자재대"/>
      <sheetName val="차압계산"/>
      <sheetName val="봉방동근생"/>
      <sheetName val="1.수량집계"/>
      <sheetName val="원가계산서"/>
      <sheetName val="알맹이"/>
      <sheetName val="AIR SHOWER(3인용)"/>
      <sheetName val="Sheet1 (2)"/>
      <sheetName val="상수도토공집계표"/>
      <sheetName val="견적서"/>
      <sheetName val="FAB별"/>
      <sheetName val="영창26"/>
      <sheetName val="산출근거1"/>
      <sheetName val="노임,기계경비"/>
      <sheetName val="토공집계(rp)"/>
      <sheetName val="식재인부"/>
      <sheetName val="국도접속 차도부수량"/>
      <sheetName val="암거날개벽"/>
      <sheetName val="공문"/>
      <sheetName val="2.건축"/>
      <sheetName val="수요개발과판매량"/>
      <sheetName val="설계명세"/>
      <sheetName val="라멘수량"/>
      <sheetName val="최적단면"/>
      <sheetName val="예정(3)"/>
      <sheetName val="터널조도"/>
      <sheetName val="소비자가"/>
      <sheetName val="내역서(전기)"/>
      <sheetName val="부경대총괄내역서"/>
      <sheetName val="유효폭의 계산"/>
      <sheetName val="진주방향"/>
      <sheetName val="입상내역"/>
      <sheetName val="수량집계"/>
      <sheetName val="s"/>
      <sheetName val="측구터파기공수량집계"/>
      <sheetName val="배수공 시멘트 및 골재량 산출"/>
      <sheetName val="기타 정보통신공사"/>
      <sheetName val="정부노임단가"/>
      <sheetName val="6월 출고 일일보고"/>
      <sheetName val="백호우계수"/>
      <sheetName val="장비사양"/>
      <sheetName val="Tables"/>
      <sheetName val="공통가설"/>
      <sheetName val="업체별기성내역"/>
      <sheetName val="1062-X방향 "/>
      <sheetName val="포장공사"/>
      <sheetName val="도근좌표"/>
      <sheetName val="수량BOQ"/>
      <sheetName val="자재일람"/>
      <sheetName val="unitpric"/>
      <sheetName val="계약서"/>
      <sheetName val="수량산출표"/>
      <sheetName val="포장(수량)-관로부"/>
      <sheetName val="4)유동표"/>
      <sheetName val="6공구(당초)"/>
      <sheetName val="인부신상자료"/>
      <sheetName val="주차장(T4)"/>
      <sheetName val="사유서제출현황-2"/>
      <sheetName val="대전(세창동)"/>
      <sheetName val="변경내역"/>
      <sheetName val="총공사내역서"/>
      <sheetName val="공사직종별노임"/>
      <sheetName val="슬래브수량"/>
      <sheetName val="면적산출근거(실측)"/>
      <sheetName val="내역기준"/>
      <sheetName val="FAB4생산"/>
      <sheetName val="EQT-ESTN"/>
      <sheetName val="직원자료입력"/>
      <sheetName val="마산방향철근집계"/>
      <sheetName val="마산방향"/>
      <sheetName val="건축원가계산서"/>
      <sheetName val="보온자재단가표"/>
      <sheetName val="가도공"/>
      <sheetName val="단가산출서1"/>
      <sheetName val="좌측"/>
      <sheetName val="수입"/>
      <sheetName val="hvac(제어동)"/>
      <sheetName val="조경"/>
      <sheetName val="방음벽기초(H=4m)"/>
      <sheetName val="SILICATE"/>
      <sheetName val="TB-내역서"/>
      <sheetName val="내역서_"/>
      <sheetName val="70%"/>
      <sheetName val="시설물기초"/>
      <sheetName val="역T형"/>
      <sheetName val="합계금액"/>
      <sheetName val="관리,공감"/>
      <sheetName val="WVAL"/>
      <sheetName val="1"/>
      <sheetName val="ITEM"/>
      <sheetName val="용산1(해보)"/>
      <sheetName val="몰탈재료산출"/>
      <sheetName val="일위대가(가설)"/>
      <sheetName val="연령현황"/>
      <sheetName val="전기일위대가"/>
      <sheetName val="hvac내역서(제어동)"/>
      <sheetName val="표지 (2)"/>
      <sheetName val="물량표S"/>
      <sheetName val="PAINT"/>
      <sheetName val="SUMMARY"/>
      <sheetName val="물량표(신)"/>
      <sheetName val="99노임기준"/>
      <sheetName val="총집계"/>
      <sheetName val="대전21토목내역서"/>
      <sheetName val="주경기-오배수"/>
      <sheetName val="2호맨홀공제수량"/>
      <sheetName val="토공총괄집계"/>
      <sheetName val="하수급견적대비"/>
      <sheetName val="1.설계기준"/>
      <sheetName val="기기리스트"/>
      <sheetName val="1,2,3,4,5단위수량"/>
      <sheetName val="sw1"/>
      <sheetName val="W3단면"/>
      <sheetName val="송라터널총괄"/>
      <sheetName val="세목전체"/>
      <sheetName val="20관리비율"/>
      <sheetName val="플랜트 설치"/>
      <sheetName val="견적조건"/>
      <sheetName val="개략"/>
      <sheetName val="개산공사비"/>
      <sheetName val="plan&amp;section of foundation"/>
      <sheetName val="이토변실(A3-LINE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Sheet1"/>
      <sheetName val="Xunit (단위환산)"/>
      <sheetName val="자재단가"/>
      <sheetName val="호표"/>
      <sheetName val="4안전율"/>
      <sheetName val="원가계산서"/>
      <sheetName val="터널조도"/>
      <sheetName val="감액총괄표"/>
      <sheetName val="대림경상68억"/>
      <sheetName val="개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침투저지망(D600) "/>
      <sheetName val="적침투저지망(D700)"/>
      <sheetName val="적침투저지망(D800)"/>
      <sheetName val="적침투저지망(D900)"/>
      <sheetName val="적침투저지망(D1000)"/>
      <sheetName val="적침투저지망(D1100)"/>
      <sheetName val="적침투저지망(D1200)"/>
      <sheetName val="적침투저지망(1.5X1.5)"/>
      <sheetName val="적침투저지망(2.0X2.0)"/>
      <sheetName val="침사지집계"/>
      <sheetName val="침사지단위수량"/>
      <sheetName val="적침투저지망(3.0X2.0) "/>
      <sheetName val="적침투저지망(2.5X2.0) )"/>
      <sheetName val="적침투저지망(2@2.5X2.0)"/>
      <sheetName val="경게표식주"/>
      <sheetName val="바리게이트"/>
      <sheetName val="블럭담장"/>
      <sheetName val="출입문(W6.0XH2.6)"/>
      <sheetName val="출입문(W4.0XH2.6)"/>
      <sheetName val="출입문(W1.8XH2.6)"/>
      <sheetName val="문주(W1.0X1.0XH3.1)"/>
      <sheetName val="사열대(연대용W6.0XW8.0)"/>
      <sheetName val="연대용방송실"/>
      <sheetName val="사열대(대대용 W4.0XW6.0)"/>
      <sheetName val="국기게양대"/>
      <sheetName val="세륜시설"/>
      <sheetName val="가드레일"/>
      <sheetName val="Y형울타리"/>
      <sheetName val="Y형울타리기초"/>
      <sheetName val="관사울타리"/>
      <sheetName val="관사출입문"/>
      <sheetName val="관사울타리기초"/>
      <sheetName val="자바라출입문"/>
      <sheetName val="테니장수량집계"/>
      <sheetName val="테니스장휀스"/>
      <sheetName val="테니스장휀스기초"/>
      <sheetName val="테니스장포스트기초"/>
      <sheetName val="맹암거지선"/>
      <sheetName val="맹암거간선 "/>
      <sheetName val="Sheet15"/>
      <sheetName val="Sheet16"/>
      <sheetName val="터파기및재료"/>
      <sheetName val="DATE"/>
      <sheetName val="토사(PE)"/>
      <sheetName val="1단계"/>
      <sheetName val="조명시설"/>
      <sheetName val="6PILE  (돌출)"/>
      <sheetName val="설계조건"/>
      <sheetName val="여과지동"/>
      <sheetName val="기초자료"/>
      <sheetName val="만년달력"/>
      <sheetName val="guard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  <sheetName val="원형1호맨홀토공수량"/>
      <sheetName val="터파기및재료"/>
      <sheetName val="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#REF"/>
      <sheetName val="원형1호맨홀토공수량"/>
      <sheetName val="조명율표"/>
      <sheetName val="터파기및재료"/>
      <sheetName val="철근량"/>
      <sheetName val="주beam"/>
      <sheetName val="재료"/>
      <sheetName val="일위대가표"/>
      <sheetName val="원가계산서구조조정"/>
      <sheetName val="내역"/>
      <sheetName val="일위대가목차"/>
      <sheetName val="바닥판"/>
      <sheetName val="입력DATA"/>
      <sheetName val="표  지"/>
      <sheetName val="단가조사-2"/>
      <sheetName val="일위대가"/>
      <sheetName val="교각1"/>
      <sheetName val="총수량집계표"/>
      <sheetName val="품셈TABLE"/>
      <sheetName val="sheet1"/>
      <sheetName val="상시"/>
      <sheetName val="공정코드"/>
      <sheetName val="오동"/>
      <sheetName val="대조"/>
      <sheetName val="나한"/>
      <sheetName val="도수로수량산출"/>
      <sheetName val="토공(우물통,기타) "/>
      <sheetName val="조명시설"/>
      <sheetName val="데리네이타현황"/>
      <sheetName val="DATA"/>
      <sheetName val="당초"/>
      <sheetName val="연결관암거"/>
      <sheetName val="노임단가"/>
      <sheetName val="집계표"/>
      <sheetName val="총괄표"/>
      <sheetName val="우수공"/>
      <sheetName val="산근"/>
      <sheetName val="여과지동"/>
      <sheetName val="기초자료"/>
      <sheetName val="DATE"/>
      <sheetName val="일위대가1"/>
      <sheetName val="토목검측서"/>
      <sheetName val="접속도로1"/>
      <sheetName val="사다리"/>
      <sheetName val="단면가정"/>
      <sheetName val="노임"/>
      <sheetName val="공사비총괄표"/>
      <sheetName val="입력변수"/>
      <sheetName val="토사(PE)"/>
      <sheetName val="교량하부공"/>
      <sheetName val="참고사항"/>
      <sheetName val="입찰안"/>
      <sheetName val="2000년1차"/>
      <sheetName val="INPUT"/>
      <sheetName val="건축내역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신우"/>
      <sheetName val="집계표"/>
      <sheetName val="대치판정"/>
      <sheetName val="s"/>
      <sheetName val="빙100장비사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  <sheetName val="빙100장비사양"/>
      <sheetName val="대치판정"/>
      <sheetName val="s"/>
      <sheetName val="신우"/>
      <sheetName val="98수문일위"/>
      <sheetName val="주차구획선수량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"/>
      <sheetName val="DATA"/>
      <sheetName val="9GNG운반"/>
      <sheetName val="2000년1차"/>
      <sheetName val="2000전체분"/>
      <sheetName val="교각1"/>
      <sheetName val="DATE"/>
      <sheetName val="제수"/>
      <sheetName val="공기"/>
      <sheetName val="우각부보강"/>
      <sheetName val="실행철강하도"/>
      <sheetName val="1.설계조건"/>
      <sheetName val="터널조도"/>
      <sheetName val="수안보-MBR1"/>
      <sheetName val="단가목록"/>
      <sheetName val="내역"/>
      <sheetName val="A-4"/>
      <sheetName val="중산교"/>
      <sheetName val="J直材4"/>
      <sheetName val="노임단가"/>
      <sheetName val="구조물집계"/>
      <sheetName val="토공집계"/>
      <sheetName val="외천교"/>
      <sheetName val="3련 BOX"/>
      <sheetName val="미드수량"/>
      <sheetName val="FOOTING단면력"/>
      <sheetName val="#REF"/>
      <sheetName val="검토"/>
      <sheetName val="접속도수량집계표"/>
      <sheetName val="1.설계기준"/>
      <sheetName val="상수도토공집계표"/>
      <sheetName val="부하(성남)"/>
      <sheetName val="Sheet1"/>
      <sheetName val="설계"/>
      <sheetName val="터파기및재료"/>
      <sheetName val="공사비집계"/>
      <sheetName val="자재일람"/>
      <sheetName val="견적서"/>
      <sheetName val="MOTOR"/>
      <sheetName val="암거날개벽재료집계"/>
      <sheetName val="약품공급2"/>
      <sheetName val="준공정산"/>
      <sheetName val="COPING"/>
      <sheetName val="일위대가(계측기설치)"/>
      <sheetName val="접속슬래브"/>
      <sheetName val="기본DATA"/>
      <sheetName val="북방3터널"/>
      <sheetName val="방호벽"/>
      <sheetName val="중사"/>
      <sheetName val="PSCbeam설계"/>
      <sheetName val="일위대가"/>
      <sheetName val="자료"/>
      <sheetName val="반중력식옹벽"/>
      <sheetName val="단가산출"/>
      <sheetName val="자재단가비교표"/>
      <sheetName val="입찰안"/>
      <sheetName val="T형보"/>
      <sheetName val="직노"/>
      <sheetName val="INPUT"/>
      <sheetName val="Regenerator  Concrete Structure"/>
      <sheetName val="4)유동표"/>
      <sheetName val="C"/>
      <sheetName val="토지조서"/>
      <sheetName val="집계표"/>
      <sheetName val="조도계산서 (도서)"/>
      <sheetName val="부하계산서"/>
      <sheetName val="Sheet17"/>
      <sheetName val="2.단면가정"/>
      <sheetName val="접도구역경계표주현황"/>
      <sheetName val="소야공정계획표"/>
      <sheetName val="96보완계획7.12"/>
      <sheetName val="Sheet1 (2)"/>
      <sheetName val="CAT_5"/>
      <sheetName val="프랜트면허"/>
      <sheetName val="태안9)3-2)원내역"/>
      <sheetName val="평균터파기고(1-2,ASP)"/>
      <sheetName val="내역서"/>
      <sheetName val="편입토지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  <sheetName val="ABUT수량-A1"/>
      <sheetName val="금액내역서"/>
      <sheetName val="집수정"/>
      <sheetName val="TYPE-1"/>
      <sheetName val="집수정(600-700)"/>
      <sheetName val="자재단가비교표"/>
      <sheetName val="포장복구집계"/>
      <sheetName val="수로교총재료집계"/>
      <sheetName val="자재단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view="pageBreakPreview" zoomScale="60" zoomScaleNormal="100" workbookViewId="0">
      <selection activeCell="F23" sqref="F23"/>
    </sheetView>
  </sheetViews>
  <sheetFormatPr defaultColWidth="8.875" defaultRowHeight="13.5"/>
  <cols>
    <col min="1" max="1" width="11.625" style="27" customWidth="1"/>
    <col min="2" max="256" width="8.875" style="27"/>
    <col min="257" max="257" width="11.625" style="27" customWidth="1"/>
    <col min="258" max="512" width="8.875" style="27"/>
    <col min="513" max="513" width="11.625" style="27" customWidth="1"/>
    <col min="514" max="768" width="8.875" style="27"/>
    <col min="769" max="769" width="11.625" style="27" customWidth="1"/>
    <col min="770" max="1024" width="8.875" style="27"/>
    <col min="1025" max="1025" width="11.625" style="27" customWidth="1"/>
    <col min="1026" max="1280" width="8.875" style="27"/>
    <col min="1281" max="1281" width="11.625" style="27" customWidth="1"/>
    <col min="1282" max="1536" width="8.875" style="27"/>
    <col min="1537" max="1537" width="11.625" style="27" customWidth="1"/>
    <col min="1538" max="1792" width="8.875" style="27"/>
    <col min="1793" max="1793" width="11.625" style="27" customWidth="1"/>
    <col min="1794" max="2048" width="8.875" style="27"/>
    <col min="2049" max="2049" width="11.625" style="27" customWidth="1"/>
    <col min="2050" max="2304" width="8.875" style="27"/>
    <col min="2305" max="2305" width="11.625" style="27" customWidth="1"/>
    <col min="2306" max="2560" width="8.875" style="27"/>
    <col min="2561" max="2561" width="11.625" style="27" customWidth="1"/>
    <col min="2562" max="2816" width="8.875" style="27"/>
    <col min="2817" max="2817" width="11.625" style="27" customWidth="1"/>
    <col min="2818" max="3072" width="8.875" style="27"/>
    <col min="3073" max="3073" width="11.625" style="27" customWidth="1"/>
    <col min="3074" max="3328" width="8.875" style="27"/>
    <col min="3329" max="3329" width="11.625" style="27" customWidth="1"/>
    <col min="3330" max="3584" width="8.875" style="27"/>
    <col min="3585" max="3585" width="11.625" style="27" customWidth="1"/>
    <col min="3586" max="3840" width="8.875" style="27"/>
    <col min="3841" max="3841" width="11.625" style="27" customWidth="1"/>
    <col min="3842" max="4096" width="8.875" style="27"/>
    <col min="4097" max="4097" width="11.625" style="27" customWidth="1"/>
    <col min="4098" max="4352" width="8.875" style="27"/>
    <col min="4353" max="4353" width="11.625" style="27" customWidth="1"/>
    <col min="4354" max="4608" width="8.875" style="27"/>
    <col min="4609" max="4609" width="11.625" style="27" customWidth="1"/>
    <col min="4610" max="4864" width="8.875" style="27"/>
    <col min="4865" max="4865" width="11.625" style="27" customWidth="1"/>
    <col min="4866" max="5120" width="8.875" style="27"/>
    <col min="5121" max="5121" width="11.625" style="27" customWidth="1"/>
    <col min="5122" max="5376" width="8.875" style="27"/>
    <col min="5377" max="5377" width="11.625" style="27" customWidth="1"/>
    <col min="5378" max="5632" width="8.875" style="27"/>
    <col min="5633" max="5633" width="11.625" style="27" customWidth="1"/>
    <col min="5634" max="5888" width="8.875" style="27"/>
    <col min="5889" max="5889" width="11.625" style="27" customWidth="1"/>
    <col min="5890" max="6144" width="8.875" style="27"/>
    <col min="6145" max="6145" width="11.625" style="27" customWidth="1"/>
    <col min="6146" max="6400" width="8.875" style="27"/>
    <col min="6401" max="6401" width="11.625" style="27" customWidth="1"/>
    <col min="6402" max="6656" width="8.875" style="27"/>
    <col min="6657" max="6657" width="11.625" style="27" customWidth="1"/>
    <col min="6658" max="6912" width="8.875" style="27"/>
    <col min="6913" max="6913" width="11.625" style="27" customWidth="1"/>
    <col min="6914" max="7168" width="8.875" style="27"/>
    <col min="7169" max="7169" width="11.625" style="27" customWidth="1"/>
    <col min="7170" max="7424" width="8.875" style="27"/>
    <col min="7425" max="7425" width="11.625" style="27" customWidth="1"/>
    <col min="7426" max="7680" width="8.875" style="27"/>
    <col min="7681" max="7681" width="11.625" style="27" customWidth="1"/>
    <col min="7682" max="7936" width="8.875" style="27"/>
    <col min="7937" max="7937" width="11.625" style="27" customWidth="1"/>
    <col min="7938" max="8192" width="8.875" style="27"/>
    <col min="8193" max="8193" width="11.625" style="27" customWidth="1"/>
    <col min="8194" max="8448" width="8.875" style="27"/>
    <col min="8449" max="8449" width="11.625" style="27" customWidth="1"/>
    <col min="8450" max="8704" width="8.875" style="27"/>
    <col min="8705" max="8705" width="11.625" style="27" customWidth="1"/>
    <col min="8706" max="8960" width="8.875" style="27"/>
    <col min="8961" max="8961" width="11.625" style="27" customWidth="1"/>
    <col min="8962" max="9216" width="8.875" style="27"/>
    <col min="9217" max="9217" width="11.625" style="27" customWidth="1"/>
    <col min="9218" max="9472" width="8.875" style="27"/>
    <col min="9473" max="9473" width="11.625" style="27" customWidth="1"/>
    <col min="9474" max="9728" width="8.875" style="27"/>
    <col min="9729" max="9729" width="11.625" style="27" customWidth="1"/>
    <col min="9730" max="9984" width="8.875" style="27"/>
    <col min="9985" max="9985" width="11.625" style="27" customWidth="1"/>
    <col min="9986" max="10240" width="8.875" style="27"/>
    <col min="10241" max="10241" width="11.625" style="27" customWidth="1"/>
    <col min="10242" max="10496" width="8.875" style="27"/>
    <col min="10497" max="10497" width="11.625" style="27" customWidth="1"/>
    <col min="10498" max="10752" width="8.875" style="27"/>
    <col min="10753" max="10753" width="11.625" style="27" customWidth="1"/>
    <col min="10754" max="11008" width="8.875" style="27"/>
    <col min="11009" max="11009" width="11.625" style="27" customWidth="1"/>
    <col min="11010" max="11264" width="8.875" style="27"/>
    <col min="11265" max="11265" width="11.625" style="27" customWidth="1"/>
    <col min="11266" max="11520" width="8.875" style="27"/>
    <col min="11521" max="11521" width="11.625" style="27" customWidth="1"/>
    <col min="11522" max="11776" width="8.875" style="27"/>
    <col min="11777" max="11777" width="11.625" style="27" customWidth="1"/>
    <col min="11778" max="12032" width="8.875" style="27"/>
    <col min="12033" max="12033" width="11.625" style="27" customWidth="1"/>
    <col min="12034" max="12288" width="8.875" style="27"/>
    <col min="12289" max="12289" width="11.625" style="27" customWidth="1"/>
    <col min="12290" max="12544" width="8.875" style="27"/>
    <col min="12545" max="12545" width="11.625" style="27" customWidth="1"/>
    <col min="12546" max="12800" width="8.875" style="27"/>
    <col min="12801" max="12801" width="11.625" style="27" customWidth="1"/>
    <col min="12802" max="13056" width="8.875" style="27"/>
    <col min="13057" max="13057" width="11.625" style="27" customWidth="1"/>
    <col min="13058" max="13312" width="8.875" style="27"/>
    <col min="13313" max="13313" width="11.625" style="27" customWidth="1"/>
    <col min="13314" max="13568" width="8.875" style="27"/>
    <col min="13569" max="13569" width="11.625" style="27" customWidth="1"/>
    <col min="13570" max="13824" width="8.875" style="27"/>
    <col min="13825" max="13825" width="11.625" style="27" customWidth="1"/>
    <col min="13826" max="14080" width="8.875" style="27"/>
    <col min="14081" max="14081" width="11.625" style="27" customWidth="1"/>
    <col min="14082" max="14336" width="8.875" style="27"/>
    <col min="14337" max="14337" width="11.625" style="27" customWidth="1"/>
    <col min="14338" max="14592" width="8.875" style="27"/>
    <col min="14593" max="14593" width="11.625" style="27" customWidth="1"/>
    <col min="14594" max="14848" width="8.875" style="27"/>
    <col min="14849" max="14849" width="11.625" style="27" customWidth="1"/>
    <col min="14850" max="15104" width="8.875" style="27"/>
    <col min="15105" max="15105" width="11.625" style="27" customWidth="1"/>
    <col min="15106" max="15360" width="8.875" style="27"/>
    <col min="15361" max="15361" width="11.625" style="27" customWidth="1"/>
    <col min="15362" max="15616" width="8.875" style="27"/>
    <col min="15617" max="15617" width="11.625" style="27" customWidth="1"/>
    <col min="15618" max="15872" width="8.875" style="27"/>
    <col min="15873" max="15873" width="11.625" style="27" customWidth="1"/>
    <col min="15874" max="16128" width="8.875" style="27"/>
    <col min="16129" max="16129" width="11.625" style="27" customWidth="1"/>
    <col min="16130" max="16384" width="8.875" style="27"/>
  </cols>
  <sheetData>
    <row r="1" spans="1:9">
      <c r="A1" s="27" t="str">
        <f t="shared" ref="A1:A10" si="0">$A$12&amp;"("&amp;I1&amp;")"</f>
        <v>공사명 : 2023장애인학교등문화예술시설지원사업(총괄)</v>
      </c>
      <c r="I1" s="27" t="s">
        <v>1994</v>
      </c>
    </row>
    <row r="2" spans="1:9">
      <c r="A2" s="27" t="str">
        <f t="shared" si="0"/>
        <v>공사명 : 2023장애인학교등문화예술시설지원사업(건축총괄)</v>
      </c>
      <c r="I2" s="27" t="s">
        <v>1995</v>
      </c>
    </row>
    <row r="3" spans="1:9">
      <c r="A3" s="27" t="str">
        <f t="shared" si="0"/>
        <v>공사명 : 2023장애인학교등문화예술시설지원사업(건축)</v>
      </c>
      <c r="I3" s="27" t="s">
        <v>1996</v>
      </c>
    </row>
    <row r="4" spans="1:9">
      <c r="A4" s="27" t="str">
        <f t="shared" si="0"/>
        <v>공사명 : 2023장애인학교등문화예술시설지원사업(토목)</v>
      </c>
      <c r="I4" s="27" t="s">
        <v>1997</v>
      </c>
    </row>
    <row r="5" spans="1:9">
      <c r="A5" s="27" t="str">
        <f t="shared" si="0"/>
        <v>공사명 : 2023장애인학교등문화예술시설지원사업(조경)</v>
      </c>
      <c r="I5" s="27" t="s">
        <v>1998</v>
      </c>
    </row>
    <row r="6" spans="1:9">
      <c r="A6" s="27" t="str">
        <f t="shared" si="0"/>
        <v>공사명 : 2023장애인학교등문화예술시설지원사업(기계)</v>
      </c>
      <c r="I6" s="27" t="s">
        <v>1999</v>
      </c>
    </row>
    <row r="7" spans="1:9">
      <c r="A7" s="27" t="str">
        <f t="shared" si="0"/>
        <v>공사명 : 2023장애인학교등문화예술시설지원사업(전기)</v>
      </c>
      <c r="I7" s="27" t="s">
        <v>2000</v>
      </c>
    </row>
    <row r="8" spans="1:9">
      <c r="A8" s="27" t="str">
        <f t="shared" si="0"/>
        <v>공사명 : 2023장애인학교등문화예술시설지원사업()</v>
      </c>
      <c r="I8" s="28"/>
    </row>
    <row r="9" spans="1:9">
      <c r="A9" s="27" t="str">
        <f t="shared" si="0"/>
        <v>공사명 : 2023장애인학교등문화예술시설지원사업(소방기계)</v>
      </c>
      <c r="I9" s="27" t="s">
        <v>2001</v>
      </c>
    </row>
    <row r="10" spans="1:9">
      <c r="A10" s="27" t="str">
        <f t="shared" si="0"/>
        <v>공사명 : 2023장애인학교등문화예술시설지원사업(소방전기)</v>
      </c>
      <c r="I10" s="27" t="s">
        <v>2002</v>
      </c>
    </row>
    <row r="12" spans="1:9">
      <c r="A12" s="29" t="s">
        <v>2003</v>
      </c>
      <c r="I12" s="30"/>
    </row>
    <row r="13" spans="1:9">
      <c r="I13" s="30"/>
    </row>
    <row r="14" spans="1:9">
      <c r="A14" s="27" t="s">
        <v>2004</v>
      </c>
      <c r="I14" s="30"/>
    </row>
    <row r="15" spans="1:9">
      <c r="B15" s="29"/>
      <c r="I15" s="30"/>
    </row>
    <row r="16" spans="1:9">
      <c r="I16" s="30"/>
    </row>
    <row r="17" spans="3:9">
      <c r="I17" s="30"/>
    </row>
    <row r="18" spans="3:9">
      <c r="I18" s="30"/>
    </row>
    <row r="19" spans="3:9">
      <c r="I19" s="30"/>
    </row>
    <row r="20" spans="3:9">
      <c r="I20" s="30"/>
    </row>
    <row r="21" spans="3:9">
      <c r="I21" s="30"/>
    </row>
    <row r="25" spans="3:9">
      <c r="C25" s="31"/>
    </row>
  </sheetData>
  <phoneticPr fontId="3" type="noConversion"/>
  <pageMargins left="0.75" right="0.75" top="1" bottom="1" header="0.5" footer="0.5"/>
  <pageSetup paperSize="9" scale="96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0"/>
  <sheetViews>
    <sheetView tabSelected="1" workbookViewId="0">
      <selection activeCell="H21" sqref="H21"/>
    </sheetView>
  </sheetViews>
  <sheetFormatPr defaultRowHeight="16.5"/>
  <sheetData>
    <row r="1" spans="1:7">
      <c r="A1" t="s">
        <v>1948</v>
      </c>
    </row>
    <row r="2" spans="1:7">
      <c r="A2" s="1" t="s">
        <v>1949</v>
      </c>
      <c r="B2" t="s">
        <v>1004</v>
      </c>
      <c r="C2" s="1" t="s">
        <v>1950</v>
      </c>
    </row>
    <row r="3" spans="1:7">
      <c r="A3" s="1" t="s">
        <v>1951</v>
      </c>
      <c r="B3" t="s">
        <v>1952</v>
      </c>
    </row>
    <row r="4" spans="1:7">
      <c r="A4" s="1" t="s">
        <v>1953</v>
      </c>
      <c r="B4">
        <v>5</v>
      </c>
    </row>
    <row r="5" spans="1:7">
      <c r="A5" s="1" t="s">
        <v>1954</v>
      </c>
      <c r="B5">
        <v>5</v>
      </c>
    </row>
    <row r="6" spans="1:7">
      <c r="A6" s="1" t="s">
        <v>1955</v>
      </c>
      <c r="B6" t="s">
        <v>1956</v>
      </c>
    </row>
    <row r="7" spans="1:7">
      <c r="A7" s="1" t="s">
        <v>1957</v>
      </c>
      <c r="B7" t="s">
        <v>1482</v>
      </c>
      <c r="C7" t="s">
        <v>63</v>
      </c>
    </row>
    <row r="8" spans="1:7">
      <c r="A8" s="1" t="s">
        <v>1958</v>
      </c>
      <c r="B8" t="s">
        <v>1482</v>
      </c>
      <c r="C8">
        <v>2</v>
      </c>
    </row>
    <row r="9" spans="1:7">
      <c r="A9" s="1" t="s">
        <v>1959</v>
      </c>
      <c r="B9" t="s">
        <v>1911</v>
      </c>
      <c r="C9" t="s">
        <v>1913</v>
      </c>
      <c r="D9" t="s">
        <v>1914</v>
      </c>
      <c r="E9" t="s">
        <v>1915</v>
      </c>
      <c r="F9" t="s">
        <v>1916</v>
      </c>
      <c r="G9" t="s">
        <v>1960</v>
      </c>
    </row>
    <row r="10" spans="1:7">
      <c r="A10" s="1" t="s">
        <v>1961</v>
      </c>
      <c r="B10">
        <v>1267</v>
      </c>
      <c r="C10">
        <v>0</v>
      </c>
      <c r="D10">
        <v>0</v>
      </c>
    </row>
    <row r="11" spans="1:7">
      <c r="A11" s="1" t="s">
        <v>1962</v>
      </c>
      <c r="B11" t="s">
        <v>1963</v>
      </c>
      <c r="C11">
        <v>4</v>
      </c>
    </row>
    <row r="12" spans="1:7">
      <c r="A12" s="1" t="s">
        <v>1964</v>
      </c>
      <c r="B12" t="s">
        <v>1963</v>
      </c>
      <c r="C12">
        <v>4</v>
      </c>
    </row>
    <row r="13" spans="1:7">
      <c r="A13" s="1" t="s">
        <v>1965</v>
      </c>
      <c r="B13" t="s">
        <v>1963</v>
      </c>
      <c r="C13">
        <v>3</v>
      </c>
    </row>
    <row r="14" spans="1:7">
      <c r="A14" s="1" t="s">
        <v>1966</v>
      </c>
      <c r="B14" t="s">
        <v>1963</v>
      </c>
      <c r="C14">
        <v>5</v>
      </c>
    </row>
    <row r="15" spans="1:7">
      <c r="A15" s="1" t="s">
        <v>1967</v>
      </c>
      <c r="B15" t="s">
        <v>1004</v>
      </c>
      <c r="C15" t="s">
        <v>1968</v>
      </c>
      <c r="D15" t="s">
        <v>1968</v>
      </c>
      <c r="E15" t="s">
        <v>1968</v>
      </c>
      <c r="F15">
        <v>1</v>
      </c>
    </row>
    <row r="16" spans="1:7">
      <c r="A16" s="1" t="s">
        <v>1969</v>
      </c>
      <c r="B16">
        <v>1.1100000000000001</v>
      </c>
      <c r="C16">
        <v>1.1200000000000001</v>
      </c>
    </row>
    <row r="17" spans="1:13">
      <c r="A17" s="1" t="s">
        <v>1970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1971</v>
      </c>
      <c r="B18">
        <v>1.25</v>
      </c>
      <c r="C18">
        <v>1.071</v>
      </c>
    </row>
    <row r="19" spans="1:13">
      <c r="A19" s="1" t="s">
        <v>1972</v>
      </c>
    </row>
    <row r="20" spans="1:13">
      <c r="A20" s="1" t="s">
        <v>1973</v>
      </c>
      <c r="B20" s="1" t="s">
        <v>1482</v>
      </c>
      <c r="C20">
        <v>1</v>
      </c>
    </row>
    <row r="21" spans="1:13">
      <c r="A21" t="s">
        <v>1477</v>
      </c>
      <c r="B21" t="s">
        <v>1974</v>
      </c>
      <c r="C21" t="s">
        <v>1975</v>
      </c>
    </row>
    <row r="22" spans="1:13">
      <c r="A22">
        <v>1</v>
      </c>
      <c r="B22" s="1" t="s">
        <v>1976</v>
      </c>
      <c r="C22" s="1" t="s">
        <v>1977</v>
      </c>
    </row>
    <row r="23" spans="1:13">
      <c r="A23">
        <v>2</v>
      </c>
      <c r="B23" s="1" t="s">
        <v>1978</v>
      </c>
      <c r="C23" s="1" t="s">
        <v>1979</v>
      </c>
    </row>
    <row r="24" spans="1:13">
      <c r="A24">
        <v>3</v>
      </c>
      <c r="B24" s="1" t="s">
        <v>1980</v>
      </c>
      <c r="C24" s="1" t="s">
        <v>1981</v>
      </c>
    </row>
    <row r="25" spans="1:13">
      <c r="A25">
        <v>4</v>
      </c>
      <c r="B25" s="1" t="s">
        <v>1982</v>
      </c>
      <c r="C25" s="1" t="s">
        <v>1983</v>
      </c>
    </row>
    <row r="26" spans="1:13">
      <c r="A26">
        <v>5</v>
      </c>
      <c r="B26" s="1" t="s">
        <v>1984</v>
      </c>
      <c r="C26" s="1" t="s">
        <v>52</v>
      </c>
    </row>
    <row r="27" spans="1:13">
      <c r="A27">
        <v>6</v>
      </c>
      <c r="B27" s="1" t="s">
        <v>1985</v>
      </c>
      <c r="C27" s="1" t="s">
        <v>52</v>
      </c>
    </row>
    <row r="28" spans="1:13">
      <c r="A28">
        <v>7</v>
      </c>
      <c r="B28" s="1" t="s">
        <v>1985</v>
      </c>
      <c r="C28" s="1" t="s">
        <v>52</v>
      </c>
    </row>
    <row r="29" spans="1:13">
      <c r="A29">
        <v>8</v>
      </c>
      <c r="B29" s="1" t="s">
        <v>1985</v>
      </c>
      <c r="C29" s="1" t="s">
        <v>52</v>
      </c>
    </row>
    <row r="30" spans="1:13">
      <c r="A30">
        <v>9</v>
      </c>
      <c r="B30" s="1" t="s">
        <v>1985</v>
      </c>
      <c r="C30" s="1" t="s">
        <v>52</v>
      </c>
    </row>
    <row r="31" spans="1:13">
      <c r="A31" t="s">
        <v>1004</v>
      </c>
      <c r="B31" s="1" t="s">
        <v>1986</v>
      </c>
      <c r="C31" s="1" t="s">
        <v>52</v>
      </c>
    </row>
    <row r="32" spans="1:13">
      <c r="A32" t="s">
        <v>1941</v>
      </c>
      <c r="B32" s="1" t="s">
        <v>1987</v>
      </c>
      <c r="C32" s="1" t="s">
        <v>52</v>
      </c>
    </row>
    <row r="33" spans="1:3">
      <c r="A33" t="s">
        <v>1482</v>
      </c>
      <c r="B33" s="1" t="s">
        <v>1986</v>
      </c>
      <c r="C33" s="1" t="s">
        <v>52</v>
      </c>
    </row>
    <row r="34" spans="1:3">
      <c r="A34" t="s">
        <v>1988</v>
      </c>
      <c r="B34" s="1" t="s">
        <v>1986</v>
      </c>
      <c r="C34" s="1" t="s">
        <v>52</v>
      </c>
    </row>
    <row r="35" spans="1:3">
      <c r="A35" t="s">
        <v>1989</v>
      </c>
      <c r="B35" s="1" t="s">
        <v>1986</v>
      </c>
      <c r="C35" s="1" t="s">
        <v>52</v>
      </c>
    </row>
    <row r="36" spans="1:3">
      <c r="A36" t="s">
        <v>64</v>
      </c>
      <c r="B36" s="1" t="s">
        <v>1986</v>
      </c>
      <c r="C36" s="1" t="s">
        <v>52</v>
      </c>
    </row>
    <row r="37" spans="1:3">
      <c r="A37" t="s">
        <v>1990</v>
      </c>
      <c r="B37" s="1" t="s">
        <v>1986</v>
      </c>
      <c r="C37" s="1" t="s">
        <v>52</v>
      </c>
    </row>
    <row r="38" spans="1:3">
      <c r="A38" t="s">
        <v>1991</v>
      </c>
      <c r="B38" s="1" t="s">
        <v>1986</v>
      </c>
      <c r="C38" s="1" t="s">
        <v>52</v>
      </c>
    </row>
    <row r="39" spans="1:3">
      <c r="A39" t="s">
        <v>1992</v>
      </c>
      <c r="B39" s="1" t="s">
        <v>1986</v>
      </c>
      <c r="C39" s="1" t="s">
        <v>52</v>
      </c>
    </row>
    <row r="40" spans="1:3">
      <c r="A40" t="s">
        <v>1993</v>
      </c>
      <c r="B40" s="1" t="s">
        <v>1986</v>
      </c>
      <c r="C40" s="1" t="s">
        <v>52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view="pageBreakPreview" zoomScaleNormal="100" zoomScaleSheetLayoutView="100" workbookViewId="0">
      <pane xSplit="3" ySplit="2" topLeftCell="D12" activePane="bottomRight" state="frozen"/>
      <selection activeCell="F23" sqref="F23"/>
      <selection pane="topRight" activeCell="F23" sqref="F23"/>
      <selection pane="bottomLeft" activeCell="F23" sqref="F23"/>
      <selection pane="bottomRight" activeCell="E29" sqref="E29"/>
    </sheetView>
  </sheetViews>
  <sheetFormatPr defaultColWidth="8.875" defaultRowHeight="13.5"/>
  <cols>
    <col min="1" max="2" width="3.75" style="33" customWidth="1"/>
    <col min="3" max="3" width="29.875" style="33" customWidth="1"/>
    <col min="4" max="4" width="2.75" style="33" customWidth="1"/>
    <col min="5" max="5" width="19.75" style="33" customWidth="1"/>
    <col min="6" max="6" width="2.75" style="33" customWidth="1"/>
    <col min="7" max="7" width="17" style="33" customWidth="1"/>
    <col min="8" max="8" width="3.125" style="33" customWidth="1"/>
    <col min="9" max="9" width="6.75" style="33" customWidth="1"/>
    <col min="10" max="10" width="3.125" style="33" customWidth="1"/>
    <col min="11" max="11" width="11.375" style="33" bestFit="1" customWidth="1"/>
    <col min="12" max="12" width="3.125" style="33" customWidth="1"/>
    <col min="13" max="13" width="5.75" style="33" customWidth="1"/>
    <col min="14" max="14" width="14.75" style="33" customWidth="1"/>
    <col min="15" max="15" width="8.875" style="36"/>
    <col min="16" max="256" width="8.875" style="33"/>
    <col min="257" max="258" width="3.75" style="33" customWidth="1"/>
    <col min="259" max="259" width="29.875" style="33" customWidth="1"/>
    <col min="260" max="260" width="2.75" style="33" customWidth="1"/>
    <col min="261" max="261" width="19.75" style="33" customWidth="1"/>
    <col min="262" max="262" width="2.75" style="33" customWidth="1"/>
    <col min="263" max="263" width="17" style="33" customWidth="1"/>
    <col min="264" max="264" width="3.125" style="33" customWidth="1"/>
    <col min="265" max="265" width="6.75" style="33" customWidth="1"/>
    <col min="266" max="266" width="3.125" style="33" customWidth="1"/>
    <col min="267" max="267" width="11.375" style="33" bestFit="1" customWidth="1"/>
    <col min="268" max="268" width="3.125" style="33" customWidth="1"/>
    <col min="269" max="269" width="5.75" style="33" customWidth="1"/>
    <col min="270" max="270" width="14.75" style="33" customWidth="1"/>
    <col min="271" max="512" width="8.875" style="33"/>
    <col min="513" max="514" width="3.75" style="33" customWidth="1"/>
    <col min="515" max="515" width="29.875" style="33" customWidth="1"/>
    <col min="516" max="516" width="2.75" style="33" customWidth="1"/>
    <col min="517" max="517" width="19.75" style="33" customWidth="1"/>
    <col min="518" max="518" width="2.75" style="33" customWidth="1"/>
    <col min="519" max="519" width="17" style="33" customWidth="1"/>
    <col min="520" max="520" width="3.125" style="33" customWidth="1"/>
    <col min="521" max="521" width="6.75" style="33" customWidth="1"/>
    <col min="522" max="522" width="3.125" style="33" customWidth="1"/>
    <col min="523" max="523" width="11.375" style="33" bestFit="1" customWidth="1"/>
    <col min="524" max="524" width="3.125" style="33" customWidth="1"/>
    <col min="525" max="525" width="5.75" style="33" customWidth="1"/>
    <col min="526" max="526" width="14.75" style="33" customWidth="1"/>
    <col min="527" max="768" width="8.875" style="33"/>
    <col min="769" max="770" width="3.75" style="33" customWidth="1"/>
    <col min="771" max="771" width="29.875" style="33" customWidth="1"/>
    <col min="772" max="772" width="2.75" style="33" customWidth="1"/>
    <col min="773" max="773" width="19.75" style="33" customWidth="1"/>
    <col min="774" max="774" width="2.75" style="33" customWidth="1"/>
    <col min="775" max="775" width="17" style="33" customWidth="1"/>
    <col min="776" max="776" width="3.125" style="33" customWidth="1"/>
    <col min="777" max="777" width="6.75" style="33" customWidth="1"/>
    <col min="778" max="778" width="3.125" style="33" customWidth="1"/>
    <col min="779" max="779" width="11.375" style="33" bestFit="1" customWidth="1"/>
    <col min="780" max="780" width="3.125" style="33" customWidth="1"/>
    <col min="781" max="781" width="5.75" style="33" customWidth="1"/>
    <col min="782" max="782" width="14.75" style="33" customWidth="1"/>
    <col min="783" max="1024" width="8.875" style="33"/>
    <col min="1025" max="1026" width="3.75" style="33" customWidth="1"/>
    <col min="1027" max="1027" width="29.875" style="33" customWidth="1"/>
    <col min="1028" max="1028" width="2.75" style="33" customWidth="1"/>
    <col min="1029" max="1029" width="19.75" style="33" customWidth="1"/>
    <col min="1030" max="1030" width="2.75" style="33" customWidth="1"/>
    <col min="1031" max="1031" width="17" style="33" customWidth="1"/>
    <col min="1032" max="1032" width="3.125" style="33" customWidth="1"/>
    <col min="1033" max="1033" width="6.75" style="33" customWidth="1"/>
    <col min="1034" max="1034" width="3.125" style="33" customWidth="1"/>
    <col min="1035" max="1035" width="11.375" style="33" bestFit="1" customWidth="1"/>
    <col min="1036" max="1036" width="3.125" style="33" customWidth="1"/>
    <col min="1037" max="1037" width="5.75" style="33" customWidth="1"/>
    <col min="1038" max="1038" width="14.75" style="33" customWidth="1"/>
    <col min="1039" max="1280" width="8.875" style="33"/>
    <col min="1281" max="1282" width="3.75" style="33" customWidth="1"/>
    <col min="1283" max="1283" width="29.875" style="33" customWidth="1"/>
    <col min="1284" max="1284" width="2.75" style="33" customWidth="1"/>
    <col min="1285" max="1285" width="19.75" style="33" customWidth="1"/>
    <col min="1286" max="1286" width="2.75" style="33" customWidth="1"/>
    <col min="1287" max="1287" width="17" style="33" customWidth="1"/>
    <col min="1288" max="1288" width="3.125" style="33" customWidth="1"/>
    <col min="1289" max="1289" width="6.75" style="33" customWidth="1"/>
    <col min="1290" max="1290" width="3.125" style="33" customWidth="1"/>
    <col min="1291" max="1291" width="11.375" style="33" bestFit="1" customWidth="1"/>
    <col min="1292" max="1292" width="3.125" style="33" customWidth="1"/>
    <col min="1293" max="1293" width="5.75" style="33" customWidth="1"/>
    <col min="1294" max="1294" width="14.75" style="33" customWidth="1"/>
    <col min="1295" max="1536" width="8.875" style="33"/>
    <col min="1537" max="1538" width="3.75" style="33" customWidth="1"/>
    <col min="1539" max="1539" width="29.875" style="33" customWidth="1"/>
    <col min="1540" max="1540" width="2.75" style="33" customWidth="1"/>
    <col min="1541" max="1541" width="19.75" style="33" customWidth="1"/>
    <col min="1542" max="1542" width="2.75" style="33" customWidth="1"/>
    <col min="1543" max="1543" width="17" style="33" customWidth="1"/>
    <col min="1544" max="1544" width="3.125" style="33" customWidth="1"/>
    <col min="1545" max="1545" width="6.75" style="33" customWidth="1"/>
    <col min="1546" max="1546" width="3.125" style="33" customWidth="1"/>
    <col min="1547" max="1547" width="11.375" style="33" bestFit="1" customWidth="1"/>
    <col min="1548" max="1548" width="3.125" style="33" customWidth="1"/>
    <col min="1549" max="1549" width="5.75" style="33" customWidth="1"/>
    <col min="1550" max="1550" width="14.75" style="33" customWidth="1"/>
    <col min="1551" max="1792" width="8.875" style="33"/>
    <col min="1793" max="1794" width="3.75" style="33" customWidth="1"/>
    <col min="1795" max="1795" width="29.875" style="33" customWidth="1"/>
    <col min="1796" max="1796" width="2.75" style="33" customWidth="1"/>
    <col min="1797" max="1797" width="19.75" style="33" customWidth="1"/>
    <col min="1798" max="1798" width="2.75" style="33" customWidth="1"/>
    <col min="1799" max="1799" width="17" style="33" customWidth="1"/>
    <col min="1800" max="1800" width="3.125" style="33" customWidth="1"/>
    <col min="1801" max="1801" width="6.75" style="33" customWidth="1"/>
    <col min="1802" max="1802" width="3.125" style="33" customWidth="1"/>
    <col min="1803" max="1803" width="11.375" style="33" bestFit="1" customWidth="1"/>
    <col min="1804" max="1804" width="3.125" style="33" customWidth="1"/>
    <col min="1805" max="1805" width="5.75" style="33" customWidth="1"/>
    <col min="1806" max="1806" width="14.75" style="33" customWidth="1"/>
    <col min="1807" max="2048" width="8.875" style="33"/>
    <col min="2049" max="2050" width="3.75" style="33" customWidth="1"/>
    <col min="2051" max="2051" width="29.875" style="33" customWidth="1"/>
    <col min="2052" max="2052" width="2.75" style="33" customWidth="1"/>
    <col min="2053" max="2053" width="19.75" style="33" customWidth="1"/>
    <col min="2054" max="2054" width="2.75" style="33" customWidth="1"/>
    <col min="2055" max="2055" width="17" style="33" customWidth="1"/>
    <col min="2056" max="2056" width="3.125" style="33" customWidth="1"/>
    <col min="2057" max="2057" width="6.75" style="33" customWidth="1"/>
    <col min="2058" max="2058" width="3.125" style="33" customWidth="1"/>
    <col min="2059" max="2059" width="11.375" style="33" bestFit="1" customWidth="1"/>
    <col min="2060" max="2060" width="3.125" style="33" customWidth="1"/>
    <col min="2061" max="2061" width="5.75" style="33" customWidth="1"/>
    <col min="2062" max="2062" width="14.75" style="33" customWidth="1"/>
    <col min="2063" max="2304" width="8.875" style="33"/>
    <col min="2305" max="2306" width="3.75" style="33" customWidth="1"/>
    <col min="2307" max="2307" width="29.875" style="33" customWidth="1"/>
    <col min="2308" max="2308" width="2.75" style="33" customWidth="1"/>
    <col min="2309" max="2309" width="19.75" style="33" customWidth="1"/>
    <col min="2310" max="2310" width="2.75" style="33" customWidth="1"/>
    <col min="2311" max="2311" width="17" style="33" customWidth="1"/>
    <col min="2312" max="2312" width="3.125" style="33" customWidth="1"/>
    <col min="2313" max="2313" width="6.75" style="33" customWidth="1"/>
    <col min="2314" max="2314" width="3.125" style="33" customWidth="1"/>
    <col min="2315" max="2315" width="11.375" style="33" bestFit="1" customWidth="1"/>
    <col min="2316" max="2316" width="3.125" style="33" customWidth="1"/>
    <col min="2317" max="2317" width="5.75" style="33" customWidth="1"/>
    <col min="2318" max="2318" width="14.75" style="33" customWidth="1"/>
    <col min="2319" max="2560" width="8.875" style="33"/>
    <col min="2561" max="2562" width="3.75" style="33" customWidth="1"/>
    <col min="2563" max="2563" width="29.875" style="33" customWidth="1"/>
    <col min="2564" max="2564" width="2.75" style="33" customWidth="1"/>
    <col min="2565" max="2565" width="19.75" style="33" customWidth="1"/>
    <col min="2566" max="2566" width="2.75" style="33" customWidth="1"/>
    <col min="2567" max="2567" width="17" style="33" customWidth="1"/>
    <col min="2568" max="2568" width="3.125" style="33" customWidth="1"/>
    <col min="2569" max="2569" width="6.75" style="33" customWidth="1"/>
    <col min="2570" max="2570" width="3.125" style="33" customWidth="1"/>
    <col min="2571" max="2571" width="11.375" style="33" bestFit="1" customWidth="1"/>
    <col min="2572" max="2572" width="3.125" style="33" customWidth="1"/>
    <col min="2573" max="2573" width="5.75" style="33" customWidth="1"/>
    <col min="2574" max="2574" width="14.75" style="33" customWidth="1"/>
    <col min="2575" max="2816" width="8.875" style="33"/>
    <col min="2817" max="2818" width="3.75" style="33" customWidth="1"/>
    <col min="2819" max="2819" width="29.875" style="33" customWidth="1"/>
    <col min="2820" max="2820" width="2.75" style="33" customWidth="1"/>
    <col min="2821" max="2821" width="19.75" style="33" customWidth="1"/>
    <col min="2822" max="2822" width="2.75" style="33" customWidth="1"/>
    <col min="2823" max="2823" width="17" style="33" customWidth="1"/>
    <col min="2824" max="2824" width="3.125" style="33" customWidth="1"/>
    <col min="2825" max="2825" width="6.75" style="33" customWidth="1"/>
    <col min="2826" max="2826" width="3.125" style="33" customWidth="1"/>
    <col min="2827" max="2827" width="11.375" style="33" bestFit="1" customWidth="1"/>
    <col min="2828" max="2828" width="3.125" style="33" customWidth="1"/>
    <col min="2829" max="2829" width="5.75" style="33" customWidth="1"/>
    <col min="2830" max="2830" width="14.75" style="33" customWidth="1"/>
    <col min="2831" max="3072" width="8.875" style="33"/>
    <col min="3073" max="3074" width="3.75" style="33" customWidth="1"/>
    <col min="3075" max="3075" width="29.875" style="33" customWidth="1"/>
    <col min="3076" max="3076" width="2.75" style="33" customWidth="1"/>
    <col min="3077" max="3077" width="19.75" style="33" customWidth="1"/>
    <col min="3078" max="3078" width="2.75" style="33" customWidth="1"/>
    <col min="3079" max="3079" width="17" style="33" customWidth="1"/>
    <col min="3080" max="3080" width="3.125" style="33" customWidth="1"/>
    <col min="3081" max="3081" width="6.75" style="33" customWidth="1"/>
    <col min="3082" max="3082" width="3.125" style="33" customWidth="1"/>
    <col min="3083" max="3083" width="11.375" style="33" bestFit="1" customWidth="1"/>
    <col min="3084" max="3084" width="3.125" style="33" customWidth="1"/>
    <col min="3085" max="3085" width="5.75" style="33" customWidth="1"/>
    <col min="3086" max="3086" width="14.75" style="33" customWidth="1"/>
    <col min="3087" max="3328" width="8.875" style="33"/>
    <col min="3329" max="3330" width="3.75" style="33" customWidth="1"/>
    <col min="3331" max="3331" width="29.875" style="33" customWidth="1"/>
    <col min="3332" max="3332" width="2.75" style="33" customWidth="1"/>
    <col min="3333" max="3333" width="19.75" style="33" customWidth="1"/>
    <col min="3334" max="3334" width="2.75" style="33" customWidth="1"/>
    <col min="3335" max="3335" width="17" style="33" customWidth="1"/>
    <col min="3336" max="3336" width="3.125" style="33" customWidth="1"/>
    <col min="3337" max="3337" width="6.75" style="33" customWidth="1"/>
    <col min="3338" max="3338" width="3.125" style="33" customWidth="1"/>
    <col min="3339" max="3339" width="11.375" style="33" bestFit="1" customWidth="1"/>
    <col min="3340" max="3340" width="3.125" style="33" customWidth="1"/>
    <col min="3341" max="3341" width="5.75" style="33" customWidth="1"/>
    <col min="3342" max="3342" width="14.75" style="33" customWidth="1"/>
    <col min="3343" max="3584" width="8.875" style="33"/>
    <col min="3585" max="3586" width="3.75" style="33" customWidth="1"/>
    <col min="3587" max="3587" width="29.875" style="33" customWidth="1"/>
    <col min="3588" max="3588" width="2.75" style="33" customWidth="1"/>
    <col min="3589" max="3589" width="19.75" style="33" customWidth="1"/>
    <col min="3590" max="3590" width="2.75" style="33" customWidth="1"/>
    <col min="3591" max="3591" width="17" style="33" customWidth="1"/>
    <col min="3592" max="3592" width="3.125" style="33" customWidth="1"/>
    <col min="3593" max="3593" width="6.75" style="33" customWidth="1"/>
    <col min="3594" max="3594" width="3.125" style="33" customWidth="1"/>
    <col min="3595" max="3595" width="11.375" style="33" bestFit="1" customWidth="1"/>
    <col min="3596" max="3596" width="3.125" style="33" customWidth="1"/>
    <col min="3597" max="3597" width="5.75" style="33" customWidth="1"/>
    <col min="3598" max="3598" width="14.75" style="33" customWidth="1"/>
    <col min="3599" max="3840" width="8.875" style="33"/>
    <col min="3841" max="3842" width="3.75" style="33" customWidth="1"/>
    <col min="3843" max="3843" width="29.875" style="33" customWidth="1"/>
    <col min="3844" max="3844" width="2.75" style="33" customWidth="1"/>
    <col min="3845" max="3845" width="19.75" style="33" customWidth="1"/>
    <col min="3846" max="3846" width="2.75" style="33" customWidth="1"/>
    <col min="3847" max="3847" width="17" style="33" customWidth="1"/>
    <col min="3848" max="3848" width="3.125" style="33" customWidth="1"/>
    <col min="3849" max="3849" width="6.75" style="33" customWidth="1"/>
    <col min="3850" max="3850" width="3.125" style="33" customWidth="1"/>
    <col min="3851" max="3851" width="11.375" style="33" bestFit="1" customWidth="1"/>
    <col min="3852" max="3852" width="3.125" style="33" customWidth="1"/>
    <col min="3853" max="3853" width="5.75" style="33" customWidth="1"/>
    <col min="3854" max="3854" width="14.75" style="33" customWidth="1"/>
    <col min="3855" max="4096" width="8.875" style="33"/>
    <col min="4097" max="4098" width="3.75" style="33" customWidth="1"/>
    <col min="4099" max="4099" width="29.875" style="33" customWidth="1"/>
    <col min="4100" max="4100" width="2.75" style="33" customWidth="1"/>
    <col min="4101" max="4101" width="19.75" style="33" customWidth="1"/>
    <col min="4102" max="4102" width="2.75" style="33" customWidth="1"/>
    <col min="4103" max="4103" width="17" style="33" customWidth="1"/>
    <col min="4104" max="4104" width="3.125" style="33" customWidth="1"/>
    <col min="4105" max="4105" width="6.75" style="33" customWidth="1"/>
    <col min="4106" max="4106" width="3.125" style="33" customWidth="1"/>
    <col min="4107" max="4107" width="11.375" style="33" bestFit="1" customWidth="1"/>
    <col min="4108" max="4108" width="3.125" style="33" customWidth="1"/>
    <col min="4109" max="4109" width="5.75" style="33" customWidth="1"/>
    <col min="4110" max="4110" width="14.75" style="33" customWidth="1"/>
    <col min="4111" max="4352" width="8.875" style="33"/>
    <col min="4353" max="4354" width="3.75" style="33" customWidth="1"/>
    <col min="4355" max="4355" width="29.875" style="33" customWidth="1"/>
    <col min="4356" max="4356" width="2.75" style="33" customWidth="1"/>
    <col min="4357" max="4357" width="19.75" style="33" customWidth="1"/>
    <col min="4358" max="4358" width="2.75" style="33" customWidth="1"/>
    <col min="4359" max="4359" width="17" style="33" customWidth="1"/>
    <col min="4360" max="4360" width="3.125" style="33" customWidth="1"/>
    <col min="4361" max="4361" width="6.75" style="33" customWidth="1"/>
    <col min="4362" max="4362" width="3.125" style="33" customWidth="1"/>
    <col min="4363" max="4363" width="11.375" style="33" bestFit="1" customWidth="1"/>
    <col min="4364" max="4364" width="3.125" style="33" customWidth="1"/>
    <col min="4365" max="4365" width="5.75" style="33" customWidth="1"/>
    <col min="4366" max="4366" width="14.75" style="33" customWidth="1"/>
    <col min="4367" max="4608" width="8.875" style="33"/>
    <col min="4609" max="4610" width="3.75" style="33" customWidth="1"/>
    <col min="4611" max="4611" width="29.875" style="33" customWidth="1"/>
    <col min="4612" max="4612" width="2.75" style="33" customWidth="1"/>
    <col min="4613" max="4613" width="19.75" style="33" customWidth="1"/>
    <col min="4614" max="4614" width="2.75" style="33" customWidth="1"/>
    <col min="4615" max="4615" width="17" style="33" customWidth="1"/>
    <col min="4616" max="4616" width="3.125" style="33" customWidth="1"/>
    <col min="4617" max="4617" width="6.75" style="33" customWidth="1"/>
    <col min="4618" max="4618" width="3.125" style="33" customWidth="1"/>
    <col min="4619" max="4619" width="11.375" style="33" bestFit="1" customWidth="1"/>
    <col min="4620" max="4620" width="3.125" style="33" customWidth="1"/>
    <col min="4621" max="4621" width="5.75" style="33" customWidth="1"/>
    <col min="4622" max="4622" width="14.75" style="33" customWidth="1"/>
    <col min="4623" max="4864" width="8.875" style="33"/>
    <col min="4865" max="4866" width="3.75" style="33" customWidth="1"/>
    <col min="4867" max="4867" width="29.875" style="33" customWidth="1"/>
    <col min="4868" max="4868" width="2.75" style="33" customWidth="1"/>
    <col min="4869" max="4869" width="19.75" style="33" customWidth="1"/>
    <col min="4870" max="4870" width="2.75" style="33" customWidth="1"/>
    <col min="4871" max="4871" width="17" style="33" customWidth="1"/>
    <col min="4872" max="4872" width="3.125" style="33" customWidth="1"/>
    <col min="4873" max="4873" width="6.75" style="33" customWidth="1"/>
    <col min="4874" max="4874" width="3.125" style="33" customWidth="1"/>
    <col min="4875" max="4875" width="11.375" style="33" bestFit="1" customWidth="1"/>
    <col min="4876" max="4876" width="3.125" style="33" customWidth="1"/>
    <col min="4877" max="4877" width="5.75" style="33" customWidth="1"/>
    <col min="4878" max="4878" width="14.75" style="33" customWidth="1"/>
    <col min="4879" max="5120" width="8.875" style="33"/>
    <col min="5121" max="5122" width="3.75" style="33" customWidth="1"/>
    <col min="5123" max="5123" width="29.875" style="33" customWidth="1"/>
    <col min="5124" max="5124" width="2.75" style="33" customWidth="1"/>
    <col min="5125" max="5125" width="19.75" style="33" customWidth="1"/>
    <col min="5126" max="5126" width="2.75" style="33" customWidth="1"/>
    <col min="5127" max="5127" width="17" style="33" customWidth="1"/>
    <col min="5128" max="5128" width="3.125" style="33" customWidth="1"/>
    <col min="5129" max="5129" width="6.75" style="33" customWidth="1"/>
    <col min="5130" max="5130" width="3.125" style="33" customWidth="1"/>
    <col min="5131" max="5131" width="11.375" style="33" bestFit="1" customWidth="1"/>
    <col min="5132" max="5132" width="3.125" style="33" customWidth="1"/>
    <col min="5133" max="5133" width="5.75" style="33" customWidth="1"/>
    <col min="5134" max="5134" width="14.75" style="33" customWidth="1"/>
    <col min="5135" max="5376" width="8.875" style="33"/>
    <col min="5377" max="5378" width="3.75" style="33" customWidth="1"/>
    <col min="5379" max="5379" width="29.875" style="33" customWidth="1"/>
    <col min="5380" max="5380" width="2.75" style="33" customWidth="1"/>
    <col min="5381" max="5381" width="19.75" style="33" customWidth="1"/>
    <col min="5382" max="5382" width="2.75" style="33" customWidth="1"/>
    <col min="5383" max="5383" width="17" style="33" customWidth="1"/>
    <col min="5384" max="5384" width="3.125" style="33" customWidth="1"/>
    <col min="5385" max="5385" width="6.75" style="33" customWidth="1"/>
    <col min="5386" max="5386" width="3.125" style="33" customWidth="1"/>
    <col min="5387" max="5387" width="11.375" style="33" bestFit="1" customWidth="1"/>
    <col min="5388" max="5388" width="3.125" style="33" customWidth="1"/>
    <col min="5389" max="5389" width="5.75" style="33" customWidth="1"/>
    <col min="5390" max="5390" width="14.75" style="33" customWidth="1"/>
    <col min="5391" max="5632" width="8.875" style="33"/>
    <col min="5633" max="5634" width="3.75" style="33" customWidth="1"/>
    <col min="5635" max="5635" width="29.875" style="33" customWidth="1"/>
    <col min="5636" max="5636" width="2.75" style="33" customWidth="1"/>
    <col min="5637" max="5637" width="19.75" style="33" customWidth="1"/>
    <col min="5638" max="5638" width="2.75" style="33" customWidth="1"/>
    <col min="5639" max="5639" width="17" style="33" customWidth="1"/>
    <col min="5640" max="5640" width="3.125" style="33" customWidth="1"/>
    <col min="5641" max="5641" width="6.75" style="33" customWidth="1"/>
    <col min="5642" max="5642" width="3.125" style="33" customWidth="1"/>
    <col min="5643" max="5643" width="11.375" style="33" bestFit="1" customWidth="1"/>
    <col min="5644" max="5644" width="3.125" style="33" customWidth="1"/>
    <col min="5645" max="5645" width="5.75" style="33" customWidth="1"/>
    <col min="5646" max="5646" width="14.75" style="33" customWidth="1"/>
    <col min="5647" max="5888" width="8.875" style="33"/>
    <col min="5889" max="5890" width="3.75" style="33" customWidth="1"/>
    <col min="5891" max="5891" width="29.875" style="33" customWidth="1"/>
    <col min="5892" max="5892" width="2.75" style="33" customWidth="1"/>
    <col min="5893" max="5893" width="19.75" style="33" customWidth="1"/>
    <col min="5894" max="5894" width="2.75" style="33" customWidth="1"/>
    <col min="5895" max="5895" width="17" style="33" customWidth="1"/>
    <col min="5896" max="5896" width="3.125" style="33" customWidth="1"/>
    <col min="5897" max="5897" width="6.75" style="33" customWidth="1"/>
    <col min="5898" max="5898" width="3.125" style="33" customWidth="1"/>
    <col min="5899" max="5899" width="11.375" style="33" bestFit="1" customWidth="1"/>
    <col min="5900" max="5900" width="3.125" style="33" customWidth="1"/>
    <col min="5901" max="5901" width="5.75" style="33" customWidth="1"/>
    <col min="5902" max="5902" width="14.75" style="33" customWidth="1"/>
    <col min="5903" max="6144" width="8.875" style="33"/>
    <col min="6145" max="6146" width="3.75" style="33" customWidth="1"/>
    <col min="6147" max="6147" width="29.875" style="33" customWidth="1"/>
    <col min="6148" max="6148" width="2.75" style="33" customWidth="1"/>
    <col min="6149" max="6149" width="19.75" style="33" customWidth="1"/>
    <col min="6150" max="6150" width="2.75" style="33" customWidth="1"/>
    <col min="6151" max="6151" width="17" style="33" customWidth="1"/>
    <col min="6152" max="6152" width="3.125" style="33" customWidth="1"/>
    <col min="6153" max="6153" width="6.75" style="33" customWidth="1"/>
    <col min="6154" max="6154" width="3.125" style="33" customWidth="1"/>
    <col min="6155" max="6155" width="11.375" style="33" bestFit="1" customWidth="1"/>
    <col min="6156" max="6156" width="3.125" style="33" customWidth="1"/>
    <col min="6157" max="6157" width="5.75" style="33" customWidth="1"/>
    <col min="6158" max="6158" width="14.75" style="33" customWidth="1"/>
    <col min="6159" max="6400" width="8.875" style="33"/>
    <col min="6401" max="6402" width="3.75" style="33" customWidth="1"/>
    <col min="6403" max="6403" width="29.875" style="33" customWidth="1"/>
    <col min="6404" max="6404" width="2.75" style="33" customWidth="1"/>
    <col min="6405" max="6405" width="19.75" style="33" customWidth="1"/>
    <col min="6406" max="6406" width="2.75" style="33" customWidth="1"/>
    <col min="6407" max="6407" width="17" style="33" customWidth="1"/>
    <col min="6408" max="6408" width="3.125" style="33" customWidth="1"/>
    <col min="6409" max="6409" width="6.75" style="33" customWidth="1"/>
    <col min="6410" max="6410" width="3.125" style="33" customWidth="1"/>
    <col min="6411" max="6411" width="11.375" style="33" bestFit="1" customWidth="1"/>
    <col min="6412" max="6412" width="3.125" style="33" customWidth="1"/>
    <col min="6413" max="6413" width="5.75" style="33" customWidth="1"/>
    <col min="6414" max="6414" width="14.75" style="33" customWidth="1"/>
    <col min="6415" max="6656" width="8.875" style="33"/>
    <col min="6657" max="6658" width="3.75" style="33" customWidth="1"/>
    <col min="6659" max="6659" width="29.875" style="33" customWidth="1"/>
    <col min="6660" max="6660" width="2.75" style="33" customWidth="1"/>
    <col min="6661" max="6661" width="19.75" style="33" customWidth="1"/>
    <col min="6662" max="6662" width="2.75" style="33" customWidth="1"/>
    <col min="6663" max="6663" width="17" style="33" customWidth="1"/>
    <col min="6664" max="6664" width="3.125" style="33" customWidth="1"/>
    <col min="6665" max="6665" width="6.75" style="33" customWidth="1"/>
    <col min="6666" max="6666" width="3.125" style="33" customWidth="1"/>
    <col min="6667" max="6667" width="11.375" style="33" bestFit="1" customWidth="1"/>
    <col min="6668" max="6668" width="3.125" style="33" customWidth="1"/>
    <col min="6669" max="6669" width="5.75" style="33" customWidth="1"/>
    <col min="6670" max="6670" width="14.75" style="33" customWidth="1"/>
    <col min="6671" max="6912" width="8.875" style="33"/>
    <col min="6913" max="6914" width="3.75" style="33" customWidth="1"/>
    <col min="6915" max="6915" width="29.875" style="33" customWidth="1"/>
    <col min="6916" max="6916" width="2.75" style="33" customWidth="1"/>
    <col min="6917" max="6917" width="19.75" style="33" customWidth="1"/>
    <col min="6918" max="6918" width="2.75" style="33" customWidth="1"/>
    <col min="6919" max="6919" width="17" style="33" customWidth="1"/>
    <col min="6920" max="6920" width="3.125" style="33" customWidth="1"/>
    <col min="6921" max="6921" width="6.75" style="33" customWidth="1"/>
    <col min="6922" max="6922" width="3.125" style="33" customWidth="1"/>
    <col min="6923" max="6923" width="11.375" style="33" bestFit="1" customWidth="1"/>
    <col min="6924" max="6924" width="3.125" style="33" customWidth="1"/>
    <col min="6925" max="6925" width="5.75" style="33" customWidth="1"/>
    <col min="6926" max="6926" width="14.75" style="33" customWidth="1"/>
    <col min="6927" max="7168" width="8.875" style="33"/>
    <col min="7169" max="7170" width="3.75" style="33" customWidth="1"/>
    <col min="7171" max="7171" width="29.875" style="33" customWidth="1"/>
    <col min="7172" max="7172" width="2.75" style="33" customWidth="1"/>
    <col min="7173" max="7173" width="19.75" style="33" customWidth="1"/>
    <col min="7174" max="7174" width="2.75" style="33" customWidth="1"/>
    <col min="7175" max="7175" width="17" style="33" customWidth="1"/>
    <col min="7176" max="7176" width="3.125" style="33" customWidth="1"/>
    <col min="7177" max="7177" width="6.75" style="33" customWidth="1"/>
    <col min="7178" max="7178" width="3.125" style="33" customWidth="1"/>
    <col min="7179" max="7179" width="11.375" style="33" bestFit="1" customWidth="1"/>
    <col min="7180" max="7180" width="3.125" style="33" customWidth="1"/>
    <col min="7181" max="7181" width="5.75" style="33" customWidth="1"/>
    <col min="7182" max="7182" width="14.75" style="33" customWidth="1"/>
    <col min="7183" max="7424" width="8.875" style="33"/>
    <col min="7425" max="7426" width="3.75" style="33" customWidth="1"/>
    <col min="7427" max="7427" width="29.875" style="33" customWidth="1"/>
    <col min="7428" max="7428" width="2.75" style="33" customWidth="1"/>
    <col min="7429" max="7429" width="19.75" style="33" customWidth="1"/>
    <col min="7430" max="7430" width="2.75" style="33" customWidth="1"/>
    <col min="7431" max="7431" width="17" style="33" customWidth="1"/>
    <col min="7432" max="7432" width="3.125" style="33" customWidth="1"/>
    <col min="7433" max="7433" width="6.75" style="33" customWidth="1"/>
    <col min="7434" max="7434" width="3.125" style="33" customWidth="1"/>
    <col min="7435" max="7435" width="11.375" style="33" bestFit="1" customWidth="1"/>
    <col min="7436" max="7436" width="3.125" style="33" customWidth="1"/>
    <col min="7437" max="7437" width="5.75" style="33" customWidth="1"/>
    <col min="7438" max="7438" width="14.75" style="33" customWidth="1"/>
    <col min="7439" max="7680" width="8.875" style="33"/>
    <col min="7681" max="7682" width="3.75" style="33" customWidth="1"/>
    <col min="7683" max="7683" width="29.875" style="33" customWidth="1"/>
    <col min="7684" max="7684" width="2.75" style="33" customWidth="1"/>
    <col min="7685" max="7685" width="19.75" style="33" customWidth="1"/>
    <col min="7686" max="7686" width="2.75" style="33" customWidth="1"/>
    <col min="7687" max="7687" width="17" style="33" customWidth="1"/>
    <col min="7688" max="7688" width="3.125" style="33" customWidth="1"/>
    <col min="7689" max="7689" width="6.75" style="33" customWidth="1"/>
    <col min="7690" max="7690" width="3.125" style="33" customWidth="1"/>
    <col min="7691" max="7691" width="11.375" style="33" bestFit="1" customWidth="1"/>
    <col min="7692" max="7692" width="3.125" style="33" customWidth="1"/>
    <col min="7693" max="7693" width="5.75" style="33" customWidth="1"/>
    <col min="7694" max="7694" width="14.75" style="33" customWidth="1"/>
    <col min="7695" max="7936" width="8.875" style="33"/>
    <col min="7937" max="7938" width="3.75" style="33" customWidth="1"/>
    <col min="7939" max="7939" width="29.875" style="33" customWidth="1"/>
    <col min="7940" max="7940" width="2.75" style="33" customWidth="1"/>
    <col min="7941" max="7941" width="19.75" style="33" customWidth="1"/>
    <col min="7942" max="7942" width="2.75" style="33" customWidth="1"/>
    <col min="7943" max="7943" width="17" style="33" customWidth="1"/>
    <col min="7944" max="7944" width="3.125" style="33" customWidth="1"/>
    <col min="7945" max="7945" width="6.75" style="33" customWidth="1"/>
    <col min="7946" max="7946" width="3.125" style="33" customWidth="1"/>
    <col min="7947" max="7947" width="11.375" style="33" bestFit="1" customWidth="1"/>
    <col min="7948" max="7948" width="3.125" style="33" customWidth="1"/>
    <col min="7949" max="7949" width="5.75" style="33" customWidth="1"/>
    <col min="7950" max="7950" width="14.75" style="33" customWidth="1"/>
    <col min="7951" max="8192" width="8.875" style="33"/>
    <col min="8193" max="8194" width="3.75" style="33" customWidth="1"/>
    <col min="8195" max="8195" width="29.875" style="33" customWidth="1"/>
    <col min="8196" max="8196" width="2.75" style="33" customWidth="1"/>
    <col min="8197" max="8197" width="19.75" style="33" customWidth="1"/>
    <col min="8198" max="8198" width="2.75" style="33" customWidth="1"/>
    <col min="8199" max="8199" width="17" style="33" customWidth="1"/>
    <col min="8200" max="8200" width="3.125" style="33" customWidth="1"/>
    <col min="8201" max="8201" width="6.75" style="33" customWidth="1"/>
    <col min="8202" max="8202" width="3.125" style="33" customWidth="1"/>
    <col min="8203" max="8203" width="11.375" style="33" bestFit="1" customWidth="1"/>
    <col min="8204" max="8204" width="3.125" style="33" customWidth="1"/>
    <col min="8205" max="8205" width="5.75" style="33" customWidth="1"/>
    <col min="8206" max="8206" width="14.75" style="33" customWidth="1"/>
    <col min="8207" max="8448" width="8.875" style="33"/>
    <col min="8449" max="8450" width="3.75" style="33" customWidth="1"/>
    <col min="8451" max="8451" width="29.875" style="33" customWidth="1"/>
    <col min="8452" max="8452" width="2.75" style="33" customWidth="1"/>
    <col min="8453" max="8453" width="19.75" style="33" customWidth="1"/>
    <col min="8454" max="8454" width="2.75" style="33" customWidth="1"/>
    <col min="8455" max="8455" width="17" style="33" customWidth="1"/>
    <col min="8456" max="8456" width="3.125" style="33" customWidth="1"/>
    <col min="8457" max="8457" width="6.75" style="33" customWidth="1"/>
    <col min="8458" max="8458" width="3.125" style="33" customWidth="1"/>
    <col min="8459" max="8459" width="11.375" style="33" bestFit="1" customWidth="1"/>
    <col min="8460" max="8460" width="3.125" style="33" customWidth="1"/>
    <col min="8461" max="8461" width="5.75" style="33" customWidth="1"/>
    <col min="8462" max="8462" width="14.75" style="33" customWidth="1"/>
    <col min="8463" max="8704" width="8.875" style="33"/>
    <col min="8705" max="8706" width="3.75" style="33" customWidth="1"/>
    <col min="8707" max="8707" width="29.875" style="33" customWidth="1"/>
    <col min="8708" max="8708" width="2.75" style="33" customWidth="1"/>
    <col min="8709" max="8709" width="19.75" style="33" customWidth="1"/>
    <col min="8710" max="8710" width="2.75" style="33" customWidth="1"/>
    <col min="8711" max="8711" width="17" style="33" customWidth="1"/>
    <col min="8712" max="8712" width="3.125" style="33" customWidth="1"/>
    <col min="8713" max="8713" width="6.75" style="33" customWidth="1"/>
    <col min="8714" max="8714" width="3.125" style="33" customWidth="1"/>
    <col min="8715" max="8715" width="11.375" style="33" bestFit="1" customWidth="1"/>
    <col min="8716" max="8716" width="3.125" style="33" customWidth="1"/>
    <col min="8717" max="8717" width="5.75" style="33" customWidth="1"/>
    <col min="8718" max="8718" width="14.75" style="33" customWidth="1"/>
    <col min="8719" max="8960" width="8.875" style="33"/>
    <col min="8961" max="8962" width="3.75" style="33" customWidth="1"/>
    <col min="8963" max="8963" width="29.875" style="33" customWidth="1"/>
    <col min="8964" max="8964" width="2.75" style="33" customWidth="1"/>
    <col min="8965" max="8965" width="19.75" style="33" customWidth="1"/>
    <col min="8966" max="8966" width="2.75" style="33" customWidth="1"/>
    <col min="8967" max="8967" width="17" style="33" customWidth="1"/>
    <col min="8968" max="8968" width="3.125" style="33" customWidth="1"/>
    <col min="8969" max="8969" width="6.75" style="33" customWidth="1"/>
    <col min="8970" max="8970" width="3.125" style="33" customWidth="1"/>
    <col min="8971" max="8971" width="11.375" style="33" bestFit="1" customWidth="1"/>
    <col min="8972" max="8972" width="3.125" style="33" customWidth="1"/>
    <col min="8973" max="8973" width="5.75" style="33" customWidth="1"/>
    <col min="8974" max="8974" width="14.75" style="33" customWidth="1"/>
    <col min="8975" max="9216" width="8.875" style="33"/>
    <col min="9217" max="9218" width="3.75" style="33" customWidth="1"/>
    <col min="9219" max="9219" width="29.875" style="33" customWidth="1"/>
    <col min="9220" max="9220" width="2.75" style="33" customWidth="1"/>
    <col min="9221" max="9221" width="19.75" style="33" customWidth="1"/>
    <col min="9222" max="9222" width="2.75" style="33" customWidth="1"/>
    <col min="9223" max="9223" width="17" style="33" customWidth="1"/>
    <col min="9224" max="9224" width="3.125" style="33" customWidth="1"/>
    <col min="9225" max="9225" width="6.75" style="33" customWidth="1"/>
    <col min="9226" max="9226" width="3.125" style="33" customWidth="1"/>
    <col min="9227" max="9227" width="11.375" style="33" bestFit="1" customWidth="1"/>
    <col min="9228" max="9228" width="3.125" style="33" customWidth="1"/>
    <col min="9229" max="9229" width="5.75" style="33" customWidth="1"/>
    <col min="9230" max="9230" width="14.75" style="33" customWidth="1"/>
    <col min="9231" max="9472" width="8.875" style="33"/>
    <col min="9473" max="9474" width="3.75" style="33" customWidth="1"/>
    <col min="9475" max="9475" width="29.875" style="33" customWidth="1"/>
    <col min="9476" max="9476" width="2.75" style="33" customWidth="1"/>
    <col min="9477" max="9477" width="19.75" style="33" customWidth="1"/>
    <col min="9478" max="9478" width="2.75" style="33" customWidth="1"/>
    <col min="9479" max="9479" width="17" style="33" customWidth="1"/>
    <col min="9480" max="9480" width="3.125" style="33" customWidth="1"/>
    <col min="9481" max="9481" width="6.75" style="33" customWidth="1"/>
    <col min="9482" max="9482" width="3.125" style="33" customWidth="1"/>
    <col min="9483" max="9483" width="11.375" style="33" bestFit="1" customWidth="1"/>
    <col min="9484" max="9484" width="3.125" style="33" customWidth="1"/>
    <col min="9485" max="9485" width="5.75" style="33" customWidth="1"/>
    <col min="9486" max="9486" width="14.75" style="33" customWidth="1"/>
    <col min="9487" max="9728" width="8.875" style="33"/>
    <col min="9729" max="9730" width="3.75" style="33" customWidth="1"/>
    <col min="9731" max="9731" width="29.875" style="33" customWidth="1"/>
    <col min="9732" max="9732" width="2.75" style="33" customWidth="1"/>
    <col min="9733" max="9733" width="19.75" style="33" customWidth="1"/>
    <col min="9734" max="9734" width="2.75" style="33" customWidth="1"/>
    <col min="9735" max="9735" width="17" style="33" customWidth="1"/>
    <col min="9736" max="9736" width="3.125" style="33" customWidth="1"/>
    <col min="9737" max="9737" width="6.75" style="33" customWidth="1"/>
    <col min="9738" max="9738" width="3.125" style="33" customWidth="1"/>
    <col min="9739" max="9739" width="11.375" style="33" bestFit="1" customWidth="1"/>
    <col min="9740" max="9740" width="3.125" style="33" customWidth="1"/>
    <col min="9741" max="9741" width="5.75" style="33" customWidth="1"/>
    <col min="9742" max="9742" width="14.75" style="33" customWidth="1"/>
    <col min="9743" max="9984" width="8.875" style="33"/>
    <col min="9985" max="9986" width="3.75" style="33" customWidth="1"/>
    <col min="9987" max="9987" width="29.875" style="33" customWidth="1"/>
    <col min="9988" max="9988" width="2.75" style="33" customWidth="1"/>
    <col min="9989" max="9989" width="19.75" style="33" customWidth="1"/>
    <col min="9990" max="9990" width="2.75" style="33" customWidth="1"/>
    <col min="9991" max="9991" width="17" style="33" customWidth="1"/>
    <col min="9992" max="9992" width="3.125" style="33" customWidth="1"/>
    <col min="9993" max="9993" width="6.75" style="33" customWidth="1"/>
    <col min="9994" max="9994" width="3.125" style="33" customWidth="1"/>
    <col min="9995" max="9995" width="11.375" style="33" bestFit="1" customWidth="1"/>
    <col min="9996" max="9996" width="3.125" style="33" customWidth="1"/>
    <col min="9997" max="9997" width="5.75" style="33" customWidth="1"/>
    <col min="9998" max="9998" width="14.75" style="33" customWidth="1"/>
    <col min="9999" max="10240" width="8.875" style="33"/>
    <col min="10241" max="10242" width="3.75" style="33" customWidth="1"/>
    <col min="10243" max="10243" width="29.875" style="33" customWidth="1"/>
    <col min="10244" max="10244" width="2.75" style="33" customWidth="1"/>
    <col min="10245" max="10245" width="19.75" style="33" customWidth="1"/>
    <col min="10246" max="10246" width="2.75" style="33" customWidth="1"/>
    <col min="10247" max="10247" width="17" style="33" customWidth="1"/>
    <col min="10248" max="10248" width="3.125" style="33" customWidth="1"/>
    <col min="10249" max="10249" width="6.75" style="33" customWidth="1"/>
    <col min="10250" max="10250" width="3.125" style="33" customWidth="1"/>
    <col min="10251" max="10251" width="11.375" style="33" bestFit="1" customWidth="1"/>
    <col min="10252" max="10252" width="3.125" style="33" customWidth="1"/>
    <col min="10253" max="10253" width="5.75" style="33" customWidth="1"/>
    <col min="10254" max="10254" width="14.75" style="33" customWidth="1"/>
    <col min="10255" max="10496" width="8.875" style="33"/>
    <col min="10497" max="10498" width="3.75" style="33" customWidth="1"/>
    <col min="10499" max="10499" width="29.875" style="33" customWidth="1"/>
    <col min="10500" max="10500" width="2.75" style="33" customWidth="1"/>
    <col min="10501" max="10501" width="19.75" style="33" customWidth="1"/>
    <col min="10502" max="10502" width="2.75" style="33" customWidth="1"/>
    <col min="10503" max="10503" width="17" style="33" customWidth="1"/>
    <col min="10504" max="10504" width="3.125" style="33" customWidth="1"/>
    <col min="10505" max="10505" width="6.75" style="33" customWidth="1"/>
    <col min="10506" max="10506" width="3.125" style="33" customWidth="1"/>
    <col min="10507" max="10507" width="11.375" style="33" bestFit="1" customWidth="1"/>
    <col min="10508" max="10508" width="3.125" style="33" customWidth="1"/>
    <col min="10509" max="10509" width="5.75" style="33" customWidth="1"/>
    <col min="10510" max="10510" width="14.75" style="33" customWidth="1"/>
    <col min="10511" max="10752" width="8.875" style="33"/>
    <col min="10753" max="10754" width="3.75" style="33" customWidth="1"/>
    <col min="10755" max="10755" width="29.875" style="33" customWidth="1"/>
    <col min="10756" max="10756" width="2.75" style="33" customWidth="1"/>
    <col min="10757" max="10757" width="19.75" style="33" customWidth="1"/>
    <col min="10758" max="10758" width="2.75" style="33" customWidth="1"/>
    <col min="10759" max="10759" width="17" style="33" customWidth="1"/>
    <col min="10760" max="10760" width="3.125" style="33" customWidth="1"/>
    <col min="10761" max="10761" width="6.75" style="33" customWidth="1"/>
    <col min="10762" max="10762" width="3.125" style="33" customWidth="1"/>
    <col min="10763" max="10763" width="11.375" style="33" bestFit="1" customWidth="1"/>
    <col min="10764" max="10764" width="3.125" style="33" customWidth="1"/>
    <col min="10765" max="10765" width="5.75" style="33" customWidth="1"/>
    <col min="10766" max="10766" width="14.75" style="33" customWidth="1"/>
    <col min="10767" max="11008" width="8.875" style="33"/>
    <col min="11009" max="11010" width="3.75" style="33" customWidth="1"/>
    <col min="11011" max="11011" width="29.875" style="33" customWidth="1"/>
    <col min="11012" max="11012" width="2.75" style="33" customWidth="1"/>
    <col min="11013" max="11013" width="19.75" style="33" customWidth="1"/>
    <col min="11014" max="11014" width="2.75" style="33" customWidth="1"/>
    <col min="11015" max="11015" width="17" style="33" customWidth="1"/>
    <col min="11016" max="11016" width="3.125" style="33" customWidth="1"/>
    <col min="11017" max="11017" width="6.75" style="33" customWidth="1"/>
    <col min="11018" max="11018" width="3.125" style="33" customWidth="1"/>
    <col min="11019" max="11019" width="11.375" style="33" bestFit="1" customWidth="1"/>
    <col min="11020" max="11020" width="3.125" style="33" customWidth="1"/>
    <col min="11021" max="11021" width="5.75" style="33" customWidth="1"/>
    <col min="11022" max="11022" width="14.75" style="33" customWidth="1"/>
    <col min="11023" max="11264" width="8.875" style="33"/>
    <col min="11265" max="11266" width="3.75" style="33" customWidth="1"/>
    <col min="11267" max="11267" width="29.875" style="33" customWidth="1"/>
    <col min="11268" max="11268" width="2.75" style="33" customWidth="1"/>
    <col min="11269" max="11269" width="19.75" style="33" customWidth="1"/>
    <col min="11270" max="11270" width="2.75" style="33" customWidth="1"/>
    <col min="11271" max="11271" width="17" style="33" customWidth="1"/>
    <col min="11272" max="11272" width="3.125" style="33" customWidth="1"/>
    <col min="11273" max="11273" width="6.75" style="33" customWidth="1"/>
    <col min="11274" max="11274" width="3.125" style="33" customWidth="1"/>
    <col min="11275" max="11275" width="11.375" style="33" bestFit="1" customWidth="1"/>
    <col min="11276" max="11276" width="3.125" style="33" customWidth="1"/>
    <col min="11277" max="11277" width="5.75" style="33" customWidth="1"/>
    <col min="11278" max="11278" width="14.75" style="33" customWidth="1"/>
    <col min="11279" max="11520" width="8.875" style="33"/>
    <col min="11521" max="11522" width="3.75" style="33" customWidth="1"/>
    <col min="11523" max="11523" width="29.875" style="33" customWidth="1"/>
    <col min="11524" max="11524" width="2.75" style="33" customWidth="1"/>
    <col min="11525" max="11525" width="19.75" style="33" customWidth="1"/>
    <col min="11526" max="11526" width="2.75" style="33" customWidth="1"/>
    <col min="11527" max="11527" width="17" style="33" customWidth="1"/>
    <col min="11528" max="11528" width="3.125" style="33" customWidth="1"/>
    <col min="11529" max="11529" width="6.75" style="33" customWidth="1"/>
    <col min="11530" max="11530" width="3.125" style="33" customWidth="1"/>
    <col min="11531" max="11531" width="11.375" style="33" bestFit="1" customWidth="1"/>
    <col min="11532" max="11532" width="3.125" style="33" customWidth="1"/>
    <col min="11533" max="11533" width="5.75" style="33" customWidth="1"/>
    <col min="11534" max="11534" width="14.75" style="33" customWidth="1"/>
    <col min="11535" max="11776" width="8.875" style="33"/>
    <col min="11777" max="11778" width="3.75" style="33" customWidth="1"/>
    <col min="11779" max="11779" width="29.875" style="33" customWidth="1"/>
    <col min="11780" max="11780" width="2.75" style="33" customWidth="1"/>
    <col min="11781" max="11781" width="19.75" style="33" customWidth="1"/>
    <col min="11782" max="11782" width="2.75" style="33" customWidth="1"/>
    <col min="11783" max="11783" width="17" style="33" customWidth="1"/>
    <col min="11784" max="11784" width="3.125" style="33" customWidth="1"/>
    <col min="11785" max="11785" width="6.75" style="33" customWidth="1"/>
    <col min="11786" max="11786" width="3.125" style="33" customWidth="1"/>
    <col min="11787" max="11787" width="11.375" style="33" bestFit="1" customWidth="1"/>
    <col min="11788" max="11788" width="3.125" style="33" customWidth="1"/>
    <col min="11789" max="11789" width="5.75" style="33" customWidth="1"/>
    <col min="11790" max="11790" width="14.75" style="33" customWidth="1"/>
    <col min="11791" max="12032" width="8.875" style="33"/>
    <col min="12033" max="12034" width="3.75" style="33" customWidth="1"/>
    <col min="12035" max="12035" width="29.875" style="33" customWidth="1"/>
    <col min="12036" max="12036" width="2.75" style="33" customWidth="1"/>
    <col min="12037" max="12037" width="19.75" style="33" customWidth="1"/>
    <col min="12038" max="12038" width="2.75" style="33" customWidth="1"/>
    <col min="12039" max="12039" width="17" style="33" customWidth="1"/>
    <col min="12040" max="12040" width="3.125" style="33" customWidth="1"/>
    <col min="12041" max="12041" width="6.75" style="33" customWidth="1"/>
    <col min="12042" max="12042" width="3.125" style="33" customWidth="1"/>
    <col min="12043" max="12043" width="11.375" style="33" bestFit="1" customWidth="1"/>
    <col min="12044" max="12044" width="3.125" style="33" customWidth="1"/>
    <col min="12045" max="12045" width="5.75" style="33" customWidth="1"/>
    <col min="12046" max="12046" width="14.75" style="33" customWidth="1"/>
    <col min="12047" max="12288" width="8.875" style="33"/>
    <col min="12289" max="12290" width="3.75" style="33" customWidth="1"/>
    <col min="12291" max="12291" width="29.875" style="33" customWidth="1"/>
    <col min="12292" max="12292" width="2.75" style="33" customWidth="1"/>
    <col min="12293" max="12293" width="19.75" style="33" customWidth="1"/>
    <col min="12294" max="12294" width="2.75" style="33" customWidth="1"/>
    <col min="12295" max="12295" width="17" style="33" customWidth="1"/>
    <col min="12296" max="12296" width="3.125" style="33" customWidth="1"/>
    <col min="12297" max="12297" width="6.75" style="33" customWidth="1"/>
    <col min="12298" max="12298" width="3.125" style="33" customWidth="1"/>
    <col min="12299" max="12299" width="11.375" style="33" bestFit="1" customWidth="1"/>
    <col min="12300" max="12300" width="3.125" style="33" customWidth="1"/>
    <col min="12301" max="12301" width="5.75" style="33" customWidth="1"/>
    <col min="12302" max="12302" width="14.75" style="33" customWidth="1"/>
    <col min="12303" max="12544" width="8.875" style="33"/>
    <col min="12545" max="12546" width="3.75" style="33" customWidth="1"/>
    <col min="12547" max="12547" width="29.875" style="33" customWidth="1"/>
    <col min="12548" max="12548" width="2.75" style="33" customWidth="1"/>
    <col min="12549" max="12549" width="19.75" style="33" customWidth="1"/>
    <col min="12550" max="12550" width="2.75" style="33" customWidth="1"/>
    <col min="12551" max="12551" width="17" style="33" customWidth="1"/>
    <col min="12552" max="12552" width="3.125" style="33" customWidth="1"/>
    <col min="12553" max="12553" width="6.75" style="33" customWidth="1"/>
    <col min="12554" max="12554" width="3.125" style="33" customWidth="1"/>
    <col min="12555" max="12555" width="11.375" style="33" bestFit="1" customWidth="1"/>
    <col min="12556" max="12556" width="3.125" style="33" customWidth="1"/>
    <col min="12557" max="12557" width="5.75" style="33" customWidth="1"/>
    <col min="12558" max="12558" width="14.75" style="33" customWidth="1"/>
    <col min="12559" max="12800" width="8.875" style="33"/>
    <col min="12801" max="12802" width="3.75" style="33" customWidth="1"/>
    <col min="12803" max="12803" width="29.875" style="33" customWidth="1"/>
    <col min="12804" max="12804" width="2.75" style="33" customWidth="1"/>
    <col min="12805" max="12805" width="19.75" style="33" customWidth="1"/>
    <col min="12806" max="12806" width="2.75" style="33" customWidth="1"/>
    <col min="12807" max="12807" width="17" style="33" customWidth="1"/>
    <col min="12808" max="12808" width="3.125" style="33" customWidth="1"/>
    <col min="12809" max="12809" width="6.75" style="33" customWidth="1"/>
    <col min="12810" max="12810" width="3.125" style="33" customWidth="1"/>
    <col min="12811" max="12811" width="11.375" style="33" bestFit="1" customWidth="1"/>
    <col min="12812" max="12812" width="3.125" style="33" customWidth="1"/>
    <col min="12813" max="12813" width="5.75" style="33" customWidth="1"/>
    <col min="12814" max="12814" width="14.75" style="33" customWidth="1"/>
    <col min="12815" max="13056" width="8.875" style="33"/>
    <col min="13057" max="13058" width="3.75" style="33" customWidth="1"/>
    <col min="13059" max="13059" width="29.875" style="33" customWidth="1"/>
    <col min="13060" max="13060" width="2.75" style="33" customWidth="1"/>
    <col min="13061" max="13061" width="19.75" style="33" customWidth="1"/>
    <col min="13062" max="13062" width="2.75" style="33" customWidth="1"/>
    <col min="13063" max="13063" width="17" style="33" customWidth="1"/>
    <col min="13064" max="13064" width="3.125" style="33" customWidth="1"/>
    <col min="13065" max="13065" width="6.75" style="33" customWidth="1"/>
    <col min="13066" max="13066" width="3.125" style="33" customWidth="1"/>
    <col min="13067" max="13067" width="11.375" style="33" bestFit="1" customWidth="1"/>
    <col min="13068" max="13068" width="3.125" style="33" customWidth="1"/>
    <col min="13069" max="13069" width="5.75" style="33" customWidth="1"/>
    <col min="13070" max="13070" width="14.75" style="33" customWidth="1"/>
    <col min="13071" max="13312" width="8.875" style="33"/>
    <col min="13313" max="13314" width="3.75" style="33" customWidth="1"/>
    <col min="13315" max="13315" width="29.875" style="33" customWidth="1"/>
    <col min="13316" max="13316" width="2.75" style="33" customWidth="1"/>
    <col min="13317" max="13317" width="19.75" style="33" customWidth="1"/>
    <col min="13318" max="13318" width="2.75" style="33" customWidth="1"/>
    <col min="13319" max="13319" width="17" style="33" customWidth="1"/>
    <col min="13320" max="13320" width="3.125" style="33" customWidth="1"/>
    <col min="13321" max="13321" width="6.75" style="33" customWidth="1"/>
    <col min="13322" max="13322" width="3.125" style="33" customWidth="1"/>
    <col min="13323" max="13323" width="11.375" style="33" bestFit="1" customWidth="1"/>
    <col min="13324" max="13324" width="3.125" style="33" customWidth="1"/>
    <col min="13325" max="13325" width="5.75" style="33" customWidth="1"/>
    <col min="13326" max="13326" width="14.75" style="33" customWidth="1"/>
    <col min="13327" max="13568" width="8.875" style="33"/>
    <col min="13569" max="13570" width="3.75" style="33" customWidth="1"/>
    <col min="13571" max="13571" width="29.875" style="33" customWidth="1"/>
    <col min="13572" max="13572" width="2.75" style="33" customWidth="1"/>
    <col min="13573" max="13573" width="19.75" style="33" customWidth="1"/>
    <col min="13574" max="13574" width="2.75" style="33" customWidth="1"/>
    <col min="13575" max="13575" width="17" style="33" customWidth="1"/>
    <col min="13576" max="13576" width="3.125" style="33" customWidth="1"/>
    <col min="13577" max="13577" width="6.75" style="33" customWidth="1"/>
    <col min="13578" max="13578" width="3.125" style="33" customWidth="1"/>
    <col min="13579" max="13579" width="11.375" style="33" bestFit="1" customWidth="1"/>
    <col min="13580" max="13580" width="3.125" style="33" customWidth="1"/>
    <col min="13581" max="13581" width="5.75" style="33" customWidth="1"/>
    <col min="13582" max="13582" width="14.75" style="33" customWidth="1"/>
    <col min="13583" max="13824" width="8.875" style="33"/>
    <col min="13825" max="13826" width="3.75" style="33" customWidth="1"/>
    <col min="13827" max="13827" width="29.875" style="33" customWidth="1"/>
    <col min="13828" max="13828" width="2.75" style="33" customWidth="1"/>
    <col min="13829" max="13829" width="19.75" style="33" customWidth="1"/>
    <col min="13830" max="13830" width="2.75" style="33" customWidth="1"/>
    <col min="13831" max="13831" width="17" style="33" customWidth="1"/>
    <col min="13832" max="13832" width="3.125" style="33" customWidth="1"/>
    <col min="13833" max="13833" width="6.75" style="33" customWidth="1"/>
    <col min="13834" max="13834" width="3.125" style="33" customWidth="1"/>
    <col min="13835" max="13835" width="11.375" style="33" bestFit="1" customWidth="1"/>
    <col min="13836" max="13836" width="3.125" style="33" customWidth="1"/>
    <col min="13837" max="13837" width="5.75" style="33" customWidth="1"/>
    <col min="13838" max="13838" width="14.75" style="33" customWidth="1"/>
    <col min="13839" max="14080" width="8.875" style="33"/>
    <col min="14081" max="14082" width="3.75" style="33" customWidth="1"/>
    <col min="14083" max="14083" width="29.875" style="33" customWidth="1"/>
    <col min="14084" max="14084" width="2.75" style="33" customWidth="1"/>
    <col min="14085" max="14085" width="19.75" style="33" customWidth="1"/>
    <col min="14086" max="14086" width="2.75" style="33" customWidth="1"/>
    <col min="14087" max="14087" width="17" style="33" customWidth="1"/>
    <col min="14088" max="14088" width="3.125" style="33" customWidth="1"/>
    <col min="14089" max="14089" width="6.75" style="33" customWidth="1"/>
    <col min="14090" max="14090" width="3.125" style="33" customWidth="1"/>
    <col min="14091" max="14091" width="11.375" style="33" bestFit="1" customWidth="1"/>
    <col min="14092" max="14092" width="3.125" style="33" customWidth="1"/>
    <col min="14093" max="14093" width="5.75" style="33" customWidth="1"/>
    <col min="14094" max="14094" width="14.75" style="33" customWidth="1"/>
    <col min="14095" max="14336" width="8.875" style="33"/>
    <col min="14337" max="14338" width="3.75" style="33" customWidth="1"/>
    <col min="14339" max="14339" width="29.875" style="33" customWidth="1"/>
    <col min="14340" max="14340" width="2.75" style="33" customWidth="1"/>
    <col min="14341" max="14341" width="19.75" style="33" customWidth="1"/>
    <col min="14342" max="14342" width="2.75" style="33" customWidth="1"/>
    <col min="14343" max="14343" width="17" style="33" customWidth="1"/>
    <col min="14344" max="14344" width="3.125" style="33" customWidth="1"/>
    <col min="14345" max="14345" width="6.75" style="33" customWidth="1"/>
    <col min="14346" max="14346" width="3.125" style="33" customWidth="1"/>
    <col min="14347" max="14347" width="11.375" style="33" bestFit="1" customWidth="1"/>
    <col min="14348" max="14348" width="3.125" style="33" customWidth="1"/>
    <col min="14349" max="14349" width="5.75" style="33" customWidth="1"/>
    <col min="14350" max="14350" width="14.75" style="33" customWidth="1"/>
    <col min="14351" max="14592" width="8.875" style="33"/>
    <col min="14593" max="14594" width="3.75" style="33" customWidth="1"/>
    <col min="14595" max="14595" width="29.875" style="33" customWidth="1"/>
    <col min="14596" max="14596" width="2.75" style="33" customWidth="1"/>
    <col min="14597" max="14597" width="19.75" style="33" customWidth="1"/>
    <col min="14598" max="14598" width="2.75" style="33" customWidth="1"/>
    <col min="14599" max="14599" width="17" style="33" customWidth="1"/>
    <col min="14600" max="14600" width="3.125" style="33" customWidth="1"/>
    <col min="14601" max="14601" width="6.75" style="33" customWidth="1"/>
    <col min="14602" max="14602" width="3.125" style="33" customWidth="1"/>
    <col min="14603" max="14603" width="11.375" style="33" bestFit="1" customWidth="1"/>
    <col min="14604" max="14604" width="3.125" style="33" customWidth="1"/>
    <col min="14605" max="14605" width="5.75" style="33" customWidth="1"/>
    <col min="14606" max="14606" width="14.75" style="33" customWidth="1"/>
    <col min="14607" max="14848" width="8.875" style="33"/>
    <col min="14849" max="14850" width="3.75" style="33" customWidth="1"/>
    <col min="14851" max="14851" width="29.875" style="33" customWidth="1"/>
    <col min="14852" max="14852" width="2.75" style="33" customWidth="1"/>
    <col min="14853" max="14853" width="19.75" style="33" customWidth="1"/>
    <col min="14854" max="14854" width="2.75" style="33" customWidth="1"/>
    <col min="14855" max="14855" width="17" style="33" customWidth="1"/>
    <col min="14856" max="14856" width="3.125" style="33" customWidth="1"/>
    <col min="14857" max="14857" width="6.75" style="33" customWidth="1"/>
    <col min="14858" max="14858" width="3.125" style="33" customWidth="1"/>
    <col min="14859" max="14859" width="11.375" style="33" bestFit="1" customWidth="1"/>
    <col min="14860" max="14860" width="3.125" style="33" customWidth="1"/>
    <col min="14861" max="14861" width="5.75" style="33" customWidth="1"/>
    <col min="14862" max="14862" width="14.75" style="33" customWidth="1"/>
    <col min="14863" max="15104" width="8.875" style="33"/>
    <col min="15105" max="15106" width="3.75" style="33" customWidth="1"/>
    <col min="15107" max="15107" width="29.875" style="33" customWidth="1"/>
    <col min="15108" max="15108" width="2.75" style="33" customWidth="1"/>
    <col min="15109" max="15109" width="19.75" style="33" customWidth="1"/>
    <col min="15110" max="15110" width="2.75" style="33" customWidth="1"/>
    <col min="15111" max="15111" width="17" style="33" customWidth="1"/>
    <col min="15112" max="15112" width="3.125" style="33" customWidth="1"/>
    <col min="15113" max="15113" width="6.75" style="33" customWidth="1"/>
    <col min="15114" max="15114" width="3.125" style="33" customWidth="1"/>
    <col min="15115" max="15115" width="11.375" style="33" bestFit="1" customWidth="1"/>
    <col min="15116" max="15116" width="3.125" style="33" customWidth="1"/>
    <col min="15117" max="15117" width="5.75" style="33" customWidth="1"/>
    <col min="15118" max="15118" width="14.75" style="33" customWidth="1"/>
    <col min="15119" max="15360" width="8.875" style="33"/>
    <col min="15361" max="15362" width="3.75" style="33" customWidth="1"/>
    <col min="15363" max="15363" width="29.875" style="33" customWidth="1"/>
    <col min="15364" max="15364" width="2.75" style="33" customWidth="1"/>
    <col min="15365" max="15365" width="19.75" style="33" customWidth="1"/>
    <col min="15366" max="15366" width="2.75" style="33" customWidth="1"/>
    <col min="15367" max="15367" width="17" style="33" customWidth="1"/>
    <col min="15368" max="15368" width="3.125" style="33" customWidth="1"/>
    <col min="15369" max="15369" width="6.75" style="33" customWidth="1"/>
    <col min="15370" max="15370" width="3.125" style="33" customWidth="1"/>
    <col min="15371" max="15371" width="11.375" style="33" bestFit="1" customWidth="1"/>
    <col min="15372" max="15372" width="3.125" style="33" customWidth="1"/>
    <col min="15373" max="15373" width="5.75" style="33" customWidth="1"/>
    <col min="15374" max="15374" width="14.75" style="33" customWidth="1"/>
    <col min="15375" max="15616" width="8.875" style="33"/>
    <col min="15617" max="15618" width="3.75" style="33" customWidth="1"/>
    <col min="15619" max="15619" width="29.875" style="33" customWidth="1"/>
    <col min="15620" max="15620" width="2.75" style="33" customWidth="1"/>
    <col min="15621" max="15621" width="19.75" style="33" customWidth="1"/>
    <col min="15622" max="15622" width="2.75" style="33" customWidth="1"/>
    <col min="15623" max="15623" width="17" style="33" customWidth="1"/>
    <col min="15624" max="15624" width="3.125" style="33" customWidth="1"/>
    <col min="15625" max="15625" width="6.75" style="33" customWidth="1"/>
    <col min="15626" max="15626" width="3.125" style="33" customWidth="1"/>
    <col min="15627" max="15627" width="11.375" style="33" bestFit="1" customWidth="1"/>
    <col min="15628" max="15628" width="3.125" style="33" customWidth="1"/>
    <col min="15629" max="15629" width="5.75" style="33" customWidth="1"/>
    <col min="15630" max="15630" width="14.75" style="33" customWidth="1"/>
    <col min="15631" max="15872" width="8.875" style="33"/>
    <col min="15873" max="15874" width="3.75" style="33" customWidth="1"/>
    <col min="15875" max="15875" width="29.875" style="33" customWidth="1"/>
    <col min="15876" max="15876" width="2.75" style="33" customWidth="1"/>
    <col min="15877" max="15877" width="19.75" style="33" customWidth="1"/>
    <col min="15878" max="15878" width="2.75" style="33" customWidth="1"/>
    <col min="15879" max="15879" width="17" style="33" customWidth="1"/>
    <col min="15880" max="15880" width="3.125" style="33" customWidth="1"/>
    <col min="15881" max="15881" width="6.75" style="33" customWidth="1"/>
    <col min="15882" max="15882" width="3.125" style="33" customWidth="1"/>
    <col min="15883" max="15883" width="11.375" style="33" bestFit="1" customWidth="1"/>
    <col min="15884" max="15884" width="3.125" style="33" customWidth="1"/>
    <col min="15885" max="15885" width="5.75" style="33" customWidth="1"/>
    <col min="15886" max="15886" width="14.75" style="33" customWidth="1"/>
    <col min="15887" max="16128" width="8.875" style="33"/>
    <col min="16129" max="16130" width="3.75" style="33" customWidth="1"/>
    <col min="16131" max="16131" width="29.875" style="33" customWidth="1"/>
    <col min="16132" max="16132" width="2.75" style="33" customWidth="1"/>
    <col min="16133" max="16133" width="19.75" style="33" customWidth="1"/>
    <col min="16134" max="16134" width="2.75" style="33" customWidth="1"/>
    <col min="16135" max="16135" width="17" style="33" customWidth="1"/>
    <col min="16136" max="16136" width="3.125" style="33" customWidth="1"/>
    <col min="16137" max="16137" width="6.75" style="33" customWidth="1"/>
    <col min="16138" max="16138" width="3.125" style="33" customWidth="1"/>
    <col min="16139" max="16139" width="11.375" style="33" bestFit="1" customWidth="1"/>
    <col min="16140" max="16140" width="3.125" style="33" customWidth="1"/>
    <col min="16141" max="16141" width="5.75" style="33" customWidth="1"/>
    <col min="16142" max="16142" width="14.75" style="33" customWidth="1"/>
    <col min="16143" max="16384" width="8.875" style="33"/>
  </cols>
  <sheetData>
    <row r="1" spans="1:16" ht="13.5" customHeight="1" thickBot="1">
      <c r="A1" s="32" t="str">
        <f>☞①공사명입력표지출력!A3</f>
        <v>공사명 : 2023장애인학교등문화예술시설지원사업(건축)</v>
      </c>
      <c r="G1" s="34"/>
      <c r="H1" s="35"/>
      <c r="I1" s="35"/>
      <c r="J1" s="35"/>
      <c r="K1" s="34"/>
      <c r="L1" s="35"/>
      <c r="M1" s="35"/>
      <c r="N1" s="35"/>
    </row>
    <row r="2" spans="1:16" ht="15.95" customHeight="1" thickBot="1">
      <c r="A2" s="138" t="s">
        <v>2005</v>
      </c>
      <c r="B2" s="139"/>
      <c r="C2" s="139"/>
      <c r="D2" s="142" t="s">
        <v>2006</v>
      </c>
      <c r="E2" s="143"/>
      <c r="F2" s="144"/>
      <c r="G2" s="138" t="s">
        <v>2007</v>
      </c>
      <c r="H2" s="139"/>
      <c r="I2" s="139"/>
      <c r="J2" s="139"/>
      <c r="K2" s="139"/>
      <c r="L2" s="139"/>
      <c r="M2" s="145"/>
      <c r="N2" s="37" t="s">
        <v>2008</v>
      </c>
    </row>
    <row r="3" spans="1:16" ht="15.75" customHeight="1">
      <c r="A3" s="37"/>
      <c r="B3" s="38" t="s">
        <v>1256</v>
      </c>
      <c r="C3" s="39" t="s">
        <v>2009</v>
      </c>
      <c r="D3" s="40"/>
      <c r="E3" s="41">
        <f>공종별집계표!E5</f>
        <v>0</v>
      </c>
      <c r="F3" s="42"/>
      <c r="G3" s="43"/>
      <c r="H3" s="44"/>
      <c r="I3" s="45"/>
      <c r="J3" s="44"/>
      <c r="K3" s="46"/>
      <c r="L3" s="44"/>
      <c r="M3" s="47"/>
      <c r="N3" s="48"/>
    </row>
    <row r="4" spans="1:16" ht="15.75" customHeight="1">
      <c r="A4" s="49"/>
      <c r="B4" s="50" t="s">
        <v>2010</v>
      </c>
      <c r="C4" s="51" t="s">
        <v>2011</v>
      </c>
      <c r="D4" s="52"/>
      <c r="E4" s="53"/>
      <c r="F4" s="54"/>
      <c r="G4" s="55"/>
      <c r="H4" s="56"/>
      <c r="I4" s="57"/>
      <c r="J4" s="56"/>
      <c r="K4" s="58"/>
      <c r="L4" s="56"/>
      <c r="M4" s="59"/>
      <c r="N4" s="60"/>
    </row>
    <row r="5" spans="1:16" ht="15.75" customHeight="1">
      <c r="A5" s="49"/>
      <c r="B5" s="50" t="s">
        <v>2012</v>
      </c>
      <c r="C5" s="61" t="s">
        <v>2013</v>
      </c>
      <c r="D5" s="52"/>
      <c r="E5" s="53"/>
      <c r="F5" s="54"/>
      <c r="G5" s="55"/>
      <c r="H5" s="56"/>
      <c r="I5" s="57"/>
      <c r="J5" s="56"/>
      <c r="K5" s="58"/>
      <c r="L5" s="56"/>
      <c r="M5" s="59"/>
      <c r="N5" s="60"/>
    </row>
    <row r="6" spans="1:16" ht="15.75" customHeight="1" thickBot="1">
      <c r="A6" s="49" t="s">
        <v>2014</v>
      </c>
      <c r="B6" s="62"/>
      <c r="C6" s="63" t="s">
        <v>2015</v>
      </c>
      <c r="D6" s="64"/>
      <c r="E6" s="65">
        <f>E3+E4-E5</f>
        <v>0</v>
      </c>
      <c r="F6" s="66"/>
      <c r="G6" s="67"/>
      <c r="H6" s="68"/>
      <c r="I6" s="69"/>
      <c r="J6" s="68"/>
      <c r="K6" s="70"/>
      <c r="L6" s="68"/>
      <c r="M6" s="71"/>
      <c r="N6" s="72"/>
    </row>
    <row r="7" spans="1:16" ht="15.75" customHeight="1">
      <c r="A7" s="49"/>
      <c r="B7" s="38" t="s">
        <v>2016</v>
      </c>
      <c r="C7" s="73" t="s">
        <v>2017</v>
      </c>
      <c r="D7" s="40"/>
      <c r="E7" s="41">
        <f>공종별집계표!G5</f>
        <v>0</v>
      </c>
      <c r="F7" s="42"/>
      <c r="G7" s="43"/>
      <c r="H7" s="44"/>
      <c r="I7" s="45"/>
      <c r="J7" s="44"/>
      <c r="K7" s="74"/>
      <c r="L7" s="44"/>
      <c r="M7" s="47"/>
      <c r="N7" s="48"/>
    </row>
    <row r="8" spans="1:16" ht="15.75" customHeight="1">
      <c r="A8" s="49"/>
      <c r="B8" s="50" t="s">
        <v>2018</v>
      </c>
      <c r="C8" s="51" t="s">
        <v>2019</v>
      </c>
      <c r="D8" s="52"/>
      <c r="E8" s="53">
        <f>TRUNC(E7*I8)</f>
        <v>0</v>
      </c>
      <c r="F8" s="54"/>
      <c r="G8" s="55" t="s">
        <v>2020</v>
      </c>
      <c r="H8" s="56" t="s">
        <v>2021</v>
      </c>
      <c r="I8" s="75">
        <v>0.122</v>
      </c>
      <c r="J8" s="76"/>
      <c r="K8" s="58"/>
      <c r="L8" s="76"/>
      <c r="M8" s="77"/>
      <c r="N8" s="60"/>
      <c r="O8" s="78">
        <v>6.7000000000000004E-2</v>
      </c>
      <c r="P8" s="33" t="s">
        <v>2022</v>
      </c>
    </row>
    <row r="9" spans="1:16" ht="15.75" customHeight="1" thickBot="1">
      <c r="A9" s="49" t="s">
        <v>2023</v>
      </c>
      <c r="B9" s="62" t="s">
        <v>2012</v>
      </c>
      <c r="C9" s="63" t="s">
        <v>2015</v>
      </c>
      <c r="D9" s="64"/>
      <c r="E9" s="65">
        <f>SUM(E7:E8)</f>
        <v>0</v>
      </c>
      <c r="F9" s="66"/>
      <c r="G9" s="67"/>
      <c r="H9" s="68"/>
      <c r="I9" s="79"/>
      <c r="J9" s="68"/>
      <c r="K9" s="70"/>
      <c r="L9" s="68"/>
      <c r="M9" s="71"/>
      <c r="N9" s="72"/>
    </row>
    <row r="10" spans="1:16" ht="15.75" customHeight="1">
      <c r="A10" s="49"/>
      <c r="B10" s="38"/>
      <c r="C10" s="73" t="s">
        <v>2024</v>
      </c>
      <c r="D10" s="40"/>
      <c r="E10" s="41">
        <f>공종별집계표!I5</f>
        <v>0</v>
      </c>
      <c r="F10" s="42"/>
      <c r="G10" s="43"/>
      <c r="H10" s="44"/>
      <c r="I10" s="80"/>
      <c r="J10" s="44"/>
      <c r="K10" s="74"/>
      <c r="L10" s="44"/>
      <c r="M10" s="47"/>
      <c r="N10" s="48"/>
    </row>
    <row r="11" spans="1:16" ht="15.75" customHeight="1">
      <c r="A11" s="49"/>
      <c r="B11" s="50"/>
      <c r="C11" s="61" t="s">
        <v>2025</v>
      </c>
      <c r="D11" s="52"/>
      <c r="E11" s="81">
        <v>0</v>
      </c>
      <c r="F11" s="54"/>
      <c r="G11" s="55"/>
      <c r="H11" s="56"/>
      <c r="I11" s="82"/>
      <c r="J11" s="56"/>
      <c r="K11" s="83"/>
      <c r="L11" s="56"/>
      <c r="M11" s="59"/>
      <c r="N11" s="60"/>
    </row>
    <row r="12" spans="1:16" ht="15.75" customHeight="1">
      <c r="A12" s="49" t="s">
        <v>2026</v>
      </c>
      <c r="B12" s="50" t="s">
        <v>2027</v>
      </c>
      <c r="C12" s="51" t="s">
        <v>2028</v>
      </c>
      <c r="D12" s="52"/>
      <c r="E12" s="53">
        <f>TRUNC(E9*I12)</f>
        <v>0</v>
      </c>
      <c r="F12" s="54"/>
      <c r="G12" s="55" t="s">
        <v>2029</v>
      </c>
      <c r="H12" s="56" t="s">
        <v>2021</v>
      </c>
      <c r="I12" s="75">
        <v>3.6999999999999998E-2</v>
      </c>
      <c r="J12" s="76"/>
      <c r="K12" s="83"/>
      <c r="L12" s="76"/>
      <c r="M12" s="77"/>
      <c r="N12" s="60"/>
      <c r="P12" s="33" t="s">
        <v>2030</v>
      </c>
    </row>
    <row r="13" spans="1:16" ht="15.75" customHeight="1">
      <c r="A13" s="49"/>
      <c r="B13" s="50"/>
      <c r="C13" s="51" t="s">
        <v>2031</v>
      </c>
      <c r="D13" s="52"/>
      <c r="E13" s="53">
        <f>TRUNC(E9*I13)</f>
        <v>0</v>
      </c>
      <c r="F13" s="54"/>
      <c r="G13" s="55" t="s">
        <v>2029</v>
      </c>
      <c r="H13" s="56" t="s">
        <v>2021</v>
      </c>
      <c r="I13" s="84">
        <v>1.01E-2</v>
      </c>
      <c r="J13" s="76"/>
      <c r="K13" s="83"/>
      <c r="L13" s="76"/>
      <c r="M13" s="77"/>
      <c r="N13" s="60"/>
      <c r="P13" s="33" t="s">
        <v>2030</v>
      </c>
    </row>
    <row r="14" spans="1:16" ht="15.75" customHeight="1">
      <c r="A14" s="49"/>
      <c r="B14" s="50"/>
      <c r="C14" s="51" t="s">
        <v>2032</v>
      </c>
      <c r="D14" s="52"/>
      <c r="E14" s="53">
        <f>TRUNC(E7*I14)</f>
        <v>0</v>
      </c>
      <c r="F14" s="54"/>
      <c r="G14" s="55" t="s">
        <v>2033</v>
      </c>
      <c r="H14" s="56" t="s">
        <v>2021</v>
      </c>
      <c r="I14" s="85">
        <v>3.5450000000000002E-2</v>
      </c>
      <c r="J14" s="76"/>
      <c r="K14" s="83"/>
      <c r="L14" s="76"/>
      <c r="M14" s="77"/>
      <c r="N14" s="60"/>
      <c r="P14" s="33" t="s">
        <v>2034</v>
      </c>
    </row>
    <row r="15" spans="1:16" ht="15.75" customHeight="1">
      <c r="A15" s="49" t="s">
        <v>2035</v>
      </c>
      <c r="B15" s="50"/>
      <c r="C15" s="51" t="s">
        <v>2036</v>
      </c>
      <c r="D15" s="52"/>
      <c r="E15" s="53">
        <f>TRUNC(E7*I15)</f>
        <v>0</v>
      </c>
      <c r="F15" s="54"/>
      <c r="G15" s="55" t="s">
        <v>2033</v>
      </c>
      <c r="H15" s="56" t="s">
        <v>2021</v>
      </c>
      <c r="I15" s="84">
        <v>4.4999999999999998E-2</v>
      </c>
      <c r="J15" s="76"/>
      <c r="K15" s="83"/>
      <c r="L15" s="76"/>
      <c r="M15" s="77"/>
      <c r="N15" s="60"/>
      <c r="P15" s="33" t="s">
        <v>2034</v>
      </c>
    </row>
    <row r="16" spans="1:16" ht="15.75" customHeight="1">
      <c r="A16" s="49"/>
      <c r="B16" s="50"/>
      <c r="C16" s="51" t="s">
        <v>2037</v>
      </c>
      <c r="D16" s="52"/>
      <c r="E16" s="53">
        <f>TRUNC(E14*I16)</f>
        <v>0</v>
      </c>
      <c r="F16" s="54"/>
      <c r="G16" s="55" t="s">
        <v>2038</v>
      </c>
      <c r="H16" s="56" t="s">
        <v>2021</v>
      </c>
      <c r="I16" s="84">
        <v>0.12809999999999999</v>
      </c>
      <c r="J16" s="76"/>
      <c r="K16" s="83"/>
      <c r="L16" s="76"/>
      <c r="M16" s="77"/>
      <c r="N16" s="60"/>
      <c r="P16" s="33" t="s">
        <v>2034</v>
      </c>
    </row>
    <row r="17" spans="1:16" ht="15.75" customHeight="1">
      <c r="A17" s="49"/>
      <c r="B17" s="50"/>
      <c r="C17" s="61" t="s">
        <v>2039</v>
      </c>
      <c r="D17" s="52"/>
      <c r="E17" s="53">
        <f>TRUNC(E7*I17)</f>
        <v>0</v>
      </c>
      <c r="F17" s="54"/>
      <c r="G17" s="55" t="s">
        <v>2033</v>
      </c>
      <c r="H17" s="56" t="s">
        <v>2021</v>
      </c>
      <c r="I17" s="84">
        <v>2.3E-2</v>
      </c>
      <c r="J17" s="76"/>
      <c r="K17" s="83"/>
      <c r="L17" s="76"/>
      <c r="M17" s="77"/>
      <c r="N17" s="60"/>
      <c r="P17" s="33" t="s">
        <v>2040</v>
      </c>
    </row>
    <row r="18" spans="1:16" ht="15.75" customHeight="1">
      <c r="A18" s="49"/>
      <c r="B18" s="50"/>
      <c r="C18" s="61" t="s">
        <v>2041</v>
      </c>
      <c r="D18" s="52"/>
      <c r="E18" s="53">
        <f>TRUNC((E6+E7+E30+N18)*I18)+K18</f>
        <v>0</v>
      </c>
      <c r="F18" s="54"/>
      <c r="G18" s="55" t="s">
        <v>2042</v>
      </c>
      <c r="H18" s="56" t="s">
        <v>2021</v>
      </c>
      <c r="I18" s="84">
        <v>2.93E-2</v>
      </c>
      <c r="J18" s="81" t="s">
        <v>2043</v>
      </c>
      <c r="K18" s="86">
        <v>0</v>
      </c>
      <c r="L18" s="87"/>
      <c r="M18" s="88"/>
      <c r="N18" s="89">
        <f>E35/1.1</f>
        <v>0</v>
      </c>
    </row>
    <row r="19" spans="1:16" ht="15.75" customHeight="1">
      <c r="A19" s="49"/>
      <c r="B19" s="50"/>
      <c r="C19" s="61" t="s">
        <v>2044</v>
      </c>
      <c r="D19" s="52"/>
      <c r="E19" s="53"/>
      <c r="F19" s="54"/>
      <c r="G19" s="55"/>
      <c r="H19" s="56"/>
      <c r="I19" s="84"/>
      <c r="J19" s="81"/>
      <c r="K19" s="86"/>
      <c r="L19" s="87"/>
      <c r="M19" s="88"/>
      <c r="N19" s="89"/>
    </row>
    <row r="20" spans="1:16" ht="15.75" customHeight="1">
      <c r="A20" s="49"/>
      <c r="B20" s="50"/>
      <c r="C20" s="61" t="s">
        <v>2045</v>
      </c>
      <c r="D20" s="52"/>
      <c r="E20" s="53"/>
      <c r="F20" s="54"/>
      <c r="G20" s="55"/>
      <c r="H20" s="56"/>
      <c r="I20" s="84"/>
      <c r="J20" s="81"/>
      <c r="K20" s="86"/>
      <c r="L20" s="87"/>
      <c r="M20" s="88"/>
      <c r="N20" s="89"/>
    </row>
    <row r="21" spans="1:16" ht="15.75" customHeight="1">
      <c r="A21" s="49" t="s">
        <v>2046</v>
      </c>
      <c r="B21" s="50" t="s">
        <v>2012</v>
      </c>
      <c r="C21" s="51" t="s">
        <v>2047</v>
      </c>
      <c r="D21" s="52"/>
      <c r="E21" s="53">
        <f>TRUNC((E6+E9)*I21)</f>
        <v>0</v>
      </c>
      <c r="F21" s="54"/>
      <c r="G21" s="55" t="s">
        <v>2048</v>
      </c>
      <c r="H21" s="56" t="s">
        <v>2021</v>
      </c>
      <c r="I21" s="75">
        <v>5.8000000000000003E-2</v>
      </c>
      <c r="J21" s="76"/>
      <c r="K21" s="83"/>
      <c r="L21" s="76"/>
      <c r="M21" s="77"/>
      <c r="N21" s="60"/>
      <c r="P21" s="33" t="s">
        <v>2049</v>
      </c>
    </row>
    <row r="22" spans="1:16" ht="15.75" customHeight="1">
      <c r="A22" s="49"/>
      <c r="B22" s="50"/>
      <c r="C22" s="51" t="s">
        <v>2050</v>
      </c>
      <c r="D22" s="52"/>
      <c r="E22" s="53">
        <f>TRUNC((E6+E7+E10)*I22)</f>
        <v>0</v>
      </c>
      <c r="F22" s="54"/>
      <c r="G22" s="55" t="s">
        <v>2051</v>
      </c>
      <c r="H22" s="56" t="s">
        <v>2021</v>
      </c>
      <c r="I22" s="75">
        <v>5.0000000000000001E-3</v>
      </c>
      <c r="J22" s="76"/>
      <c r="K22" s="83"/>
      <c r="L22" s="76"/>
      <c r="M22" s="77"/>
      <c r="N22" s="60"/>
    </row>
    <row r="23" spans="1:16" ht="15.75" customHeight="1">
      <c r="A23" s="49"/>
      <c r="B23" s="50"/>
      <c r="C23" s="51" t="s">
        <v>2052</v>
      </c>
      <c r="D23" s="52"/>
      <c r="E23" s="53">
        <f>TRUNC(((E6+E7+E10)*I23+K23)*M23)</f>
        <v>0</v>
      </c>
      <c r="F23" s="54"/>
      <c r="G23" s="90" t="s">
        <v>2053</v>
      </c>
      <c r="H23" s="56" t="s">
        <v>2021</v>
      </c>
      <c r="I23" s="27"/>
      <c r="J23" s="81" t="s">
        <v>2043</v>
      </c>
      <c r="K23" s="91">
        <v>4300000</v>
      </c>
      <c r="L23" s="56" t="s">
        <v>2021</v>
      </c>
      <c r="M23" s="92"/>
      <c r="N23" s="60"/>
      <c r="P23" s="33" t="s">
        <v>2054</v>
      </c>
    </row>
    <row r="24" spans="1:16" ht="15.75" customHeight="1">
      <c r="A24" s="49"/>
      <c r="B24" s="50"/>
      <c r="C24" s="93" t="s">
        <v>2055</v>
      </c>
      <c r="D24" s="52"/>
      <c r="E24" s="53">
        <f>TRUNC((E6+E7+E10)*I24)</f>
        <v>0</v>
      </c>
      <c r="F24" s="54"/>
      <c r="G24" s="55" t="s">
        <v>2051</v>
      </c>
      <c r="H24" s="56" t="s">
        <v>2021</v>
      </c>
      <c r="I24" s="85">
        <v>8.0999999999999996E-4</v>
      </c>
      <c r="J24" s="76"/>
      <c r="K24" s="83"/>
      <c r="L24" s="76"/>
      <c r="M24" s="77"/>
      <c r="N24" s="94"/>
    </row>
    <row r="25" spans="1:16" ht="15.75" customHeight="1">
      <c r="A25" s="49"/>
      <c r="B25" s="50"/>
      <c r="C25" s="51" t="s">
        <v>2056</v>
      </c>
      <c r="D25" s="52"/>
      <c r="E25" s="53">
        <f>TRUNC((E6+E7+E10)*I25)</f>
        <v>0</v>
      </c>
      <c r="F25" s="54"/>
      <c r="G25" s="55" t="s">
        <v>2057</v>
      </c>
      <c r="H25" s="56" t="s">
        <v>2021</v>
      </c>
      <c r="I25" s="85">
        <v>6.9999999999999999E-4</v>
      </c>
      <c r="J25" s="81"/>
      <c r="K25" s="95"/>
      <c r="L25" s="56"/>
      <c r="M25" s="96"/>
      <c r="N25" s="60"/>
    </row>
    <row r="26" spans="1:16" ht="15.75" customHeight="1" thickBot="1">
      <c r="A26" s="49"/>
      <c r="B26" s="62"/>
      <c r="C26" s="63" t="s">
        <v>2058</v>
      </c>
      <c r="D26" s="64"/>
      <c r="E26" s="65">
        <f>SUM(E10:E25)</f>
        <v>0</v>
      </c>
      <c r="F26" s="66"/>
      <c r="G26" s="67"/>
      <c r="H26" s="68"/>
      <c r="I26" s="79"/>
      <c r="J26" s="68"/>
      <c r="K26" s="97"/>
      <c r="L26" s="68"/>
      <c r="M26" s="71"/>
      <c r="N26" s="72"/>
    </row>
    <row r="27" spans="1:16" ht="15.75" customHeight="1" thickBot="1">
      <c r="A27" s="98"/>
      <c r="B27" s="138" t="s">
        <v>2059</v>
      </c>
      <c r="C27" s="139"/>
      <c r="D27" s="99"/>
      <c r="E27" s="100">
        <f>E6+E9+E26</f>
        <v>0</v>
      </c>
      <c r="F27" s="101"/>
      <c r="G27" s="102"/>
      <c r="H27" s="103"/>
      <c r="I27" s="104"/>
      <c r="J27" s="103"/>
      <c r="K27" s="105"/>
      <c r="L27" s="103"/>
      <c r="M27" s="106"/>
      <c r="N27" s="107"/>
    </row>
    <row r="28" spans="1:16" ht="15.75" customHeight="1" thickBot="1">
      <c r="A28" s="138" t="s">
        <v>2060</v>
      </c>
      <c r="B28" s="139"/>
      <c r="C28" s="139"/>
      <c r="D28" s="99"/>
      <c r="E28" s="100">
        <f>TRUNC(E27*I28)</f>
        <v>0</v>
      </c>
      <c r="F28" s="101"/>
      <c r="G28" s="102" t="s">
        <v>2059</v>
      </c>
      <c r="H28" s="103" t="s">
        <v>2061</v>
      </c>
      <c r="I28" s="108">
        <v>0.06</v>
      </c>
      <c r="J28" s="109"/>
      <c r="K28" s="105"/>
      <c r="L28" s="109"/>
      <c r="M28" s="110"/>
      <c r="N28" s="107"/>
      <c r="O28" s="111">
        <v>0.05</v>
      </c>
      <c r="P28" s="33" t="s">
        <v>2062</v>
      </c>
    </row>
    <row r="29" spans="1:16" ht="15.75" customHeight="1" thickBot="1">
      <c r="A29" s="138" t="s">
        <v>2063</v>
      </c>
      <c r="B29" s="139"/>
      <c r="C29" s="139"/>
      <c r="D29" s="99"/>
      <c r="E29" s="100"/>
      <c r="F29" s="101"/>
      <c r="G29" s="102" t="s">
        <v>2064</v>
      </c>
      <c r="H29" s="103" t="s">
        <v>2061</v>
      </c>
      <c r="I29" s="112">
        <v>0.15</v>
      </c>
      <c r="J29" s="113"/>
      <c r="K29" s="114"/>
      <c r="L29" s="113"/>
      <c r="M29" s="110"/>
      <c r="N29" s="115">
        <v>9332</v>
      </c>
      <c r="O29" s="111">
        <v>0.12</v>
      </c>
      <c r="P29" s="33" t="s">
        <v>2062</v>
      </c>
    </row>
    <row r="30" spans="1:16" ht="15.75" customHeight="1" thickBot="1">
      <c r="A30" s="138" t="s">
        <v>2065</v>
      </c>
      <c r="B30" s="139"/>
      <c r="C30" s="139"/>
      <c r="D30" s="99"/>
      <c r="E30" s="116">
        <v>0</v>
      </c>
      <c r="F30" s="101"/>
      <c r="G30" s="102"/>
      <c r="H30" s="103"/>
      <c r="I30" s="117"/>
      <c r="J30" s="109"/>
      <c r="K30" s="118"/>
      <c r="L30" s="109"/>
      <c r="M30" s="110"/>
      <c r="N30" s="107"/>
    </row>
    <row r="31" spans="1:16" ht="15.75" customHeight="1" thickBot="1">
      <c r="A31" s="138" t="s">
        <v>2066</v>
      </c>
      <c r="B31" s="139"/>
      <c r="C31" s="139"/>
      <c r="D31" s="99"/>
      <c r="E31" s="116">
        <f>공종별집계표!K18</f>
        <v>0</v>
      </c>
      <c r="F31" s="101"/>
      <c r="G31" s="102"/>
      <c r="H31" s="103"/>
      <c r="I31" s="117"/>
      <c r="J31" s="109"/>
      <c r="K31" s="118"/>
      <c r="L31" s="109"/>
      <c r="M31" s="110"/>
      <c r="N31" s="107"/>
    </row>
    <row r="32" spans="1:16" ht="15.75" customHeight="1" thickBot="1">
      <c r="A32" s="138" t="s">
        <v>2067</v>
      </c>
      <c r="B32" s="139"/>
      <c r="C32" s="139"/>
      <c r="D32" s="99"/>
      <c r="E32" s="100">
        <f>SUM(E27:E31)</f>
        <v>0</v>
      </c>
      <c r="F32" s="101"/>
      <c r="G32" s="102"/>
      <c r="H32" s="103"/>
      <c r="I32" s="119"/>
      <c r="J32" s="103"/>
      <c r="K32" s="118"/>
      <c r="L32" s="103"/>
      <c r="M32" s="106"/>
      <c r="N32" s="107"/>
    </row>
    <row r="33" spans="1:14" ht="15.75" customHeight="1" thickBot="1">
      <c r="A33" s="138" t="s">
        <v>2068</v>
      </c>
      <c r="B33" s="139"/>
      <c r="C33" s="139"/>
      <c r="D33" s="99"/>
      <c r="E33" s="100">
        <f>TRUNC(E32*I33)</f>
        <v>0</v>
      </c>
      <c r="F33" s="101"/>
      <c r="G33" s="102" t="s">
        <v>2069</v>
      </c>
      <c r="H33" s="103" t="s">
        <v>2061</v>
      </c>
      <c r="I33" s="120">
        <v>0.1</v>
      </c>
      <c r="J33" s="109"/>
      <c r="K33" s="118"/>
      <c r="L33" s="109"/>
      <c r="M33" s="110"/>
      <c r="N33" s="107"/>
    </row>
    <row r="34" spans="1:14" ht="15.75" customHeight="1" thickBot="1">
      <c r="A34" s="138" t="s">
        <v>2070</v>
      </c>
      <c r="B34" s="139"/>
      <c r="C34" s="139"/>
      <c r="D34" s="99"/>
      <c r="E34" s="100">
        <f>SUM(E32:E33)</f>
        <v>0</v>
      </c>
      <c r="F34" s="101"/>
      <c r="G34" s="102"/>
      <c r="H34" s="103"/>
      <c r="I34" s="119"/>
      <c r="J34" s="103"/>
      <c r="K34" s="118"/>
      <c r="L34" s="103"/>
      <c r="M34" s="106"/>
      <c r="N34" s="107"/>
    </row>
    <row r="35" spans="1:14" ht="15.75" customHeight="1" thickBot="1">
      <c r="A35" s="140" t="s">
        <v>2071</v>
      </c>
      <c r="B35" s="141"/>
      <c r="C35" s="121" t="s">
        <v>2072</v>
      </c>
      <c r="D35" s="99"/>
      <c r="E35" s="116">
        <v>0</v>
      </c>
      <c r="F35" s="101"/>
      <c r="G35" s="102"/>
      <c r="H35" s="103"/>
      <c r="I35" s="119"/>
      <c r="J35" s="103"/>
      <c r="K35" s="118"/>
      <c r="L35" s="103"/>
      <c r="M35" s="106"/>
      <c r="N35" s="107"/>
    </row>
    <row r="36" spans="1:14" ht="15.75" customHeight="1" thickBot="1">
      <c r="A36" s="140"/>
      <c r="B36" s="141"/>
      <c r="C36" s="121" t="s">
        <v>2073</v>
      </c>
      <c r="D36" s="99"/>
      <c r="E36" s="116">
        <v>0</v>
      </c>
      <c r="F36" s="101"/>
      <c r="G36" s="102"/>
      <c r="H36" s="103"/>
      <c r="I36" s="119"/>
      <c r="J36" s="103"/>
      <c r="K36" s="118"/>
      <c r="L36" s="103"/>
      <c r="M36" s="106"/>
      <c r="N36" s="107"/>
    </row>
    <row r="37" spans="1:14" ht="15.75" customHeight="1" thickBot="1">
      <c r="A37" s="140"/>
      <c r="B37" s="141"/>
      <c r="C37" s="121" t="s">
        <v>2074</v>
      </c>
      <c r="D37" s="99"/>
      <c r="E37" s="100">
        <f>SUM(E35:E36)</f>
        <v>0</v>
      </c>
      <c r="F37" s="101"/>
      <c r="G37" s="102"/>
      <c r="H37" s="103"/>
      <c r="I37" s="119"/>
      <c r="J37" s="103"/>
      <c r="K37" s="118"/>
      <c r="L37" s="103"/>
      <c r="M37" s="106"/>
      <c r="N37" s="122"/>
    </row>
    <row r="38" spans="1:14" ht="15.75" hidden="1" customHeight="1" thickBot="1">
      <c r="A38" s="138" t="s">
        <v>2075</v>
      </c>
      <c r="B38" s="139"/>
      <c r="C38" s="139"/>
      <c r="D38" s="99"/>
      <c r="E38" s="116">
        <v>0</v>
      </c>
      <c r="F38" s="101"/>
      <c r="G38" s="102"/>
      <c r="H38" s="103"/>
      <c r="I38" s="119"/>
      <c r="J38" s="103"/>
      <c r="K38" s="118"/>
      <c r="L38" s="103"/>
      <c r="M38" s="106"/>
      <c r="N38" s="122"/>
    </row>
    <row r="39" spans="1:14" ht="15.75" customHeight="1" thickBot="1">
      <c r="A39" s="138" t="s">
        <v>2076</v>
      </c>
      <c r="B39" s="139"/>
      <c r="C39" s="139"/>
      <c r="D39" s="99"/>
      <c r="E39" s="116">
        <v>0</v>
      </c>
      <c r="F39" s="101"/>
      <c r="G39" s="102"/>
      <c r="H39" s="103"/>
      <c r="I39" s="119"/>
      <c r="J39" s="103"/>
      <c r="K39" s="118"/>
      <c r="L39" s="103"/>
      <c r="M39" s="106"/>
      <c r="N39" s="122"/>
    </row>
    <row r="40" spans="1:14" ht="15.75" customHeight="1" thickBot="1">
      <c r="A40" s="138" t="s">
        <v>2077</v>
      </c>
      <c r="B40" s="139"/>
      <c r="C40" s="139"/>
      <c r="D40" s="99"/>
      <c r="E40" s="100">
        <f>E34+E37+E38+E39</f>
        <v>0</v>
      </c>
      <c r="F40" s="101"/>
      <c r="G40" s="102"/>
      <c r="H40" s="103"/>
      <c r="I40" s="119"/>
      <c r="J40" s="103"/>
      <c r="K40" s="118"/>
      <c r="L40" s="103"/>
      <c r="M40" s="106"/>
      <c r="N40" s="107"/>
    </row>
    <row r="41" spans="1:14" ht="13.5" customHeight="1">
      <c r="A41" s="123"/>
      <c r="B41" s="123"/>
      <c r="C41" s="123"/>
      <c r="D41" s="123"/>
      <c r="E41" s="124"/>
      <c r="F41" s="124"/>
      <c r="G41" s="125"/>
      <c r="H41" s="126"/>
      <c r="I41" s="126"/>
      <c r="J41" s="126"/>
      <c r="K41" s="127"/>
      <c r="L41" s="126"/>
      <c r="M41" s="126"/>
      <c r="N41" s="127"/>
    </row>
    <row r="42" spans="1:14" s="136" customFormat="1" ht="15.75" customHeight="1">
      <c r="A42" s="128"/>
      <c r="B42" s="128"/>
      <c r="C42" s="129" t="s">
        <v>2078</v>
      </c>
      <c r="D42" s="130"/>
      <c r="E42" s="131">
        <f>TRUNC(((E3+E7+E30)*I18+K18)*1.2)</f>
        <v>0</v>
      </c>
      <c r="F42" s="130"/>
      <c r="G42" s="132" t="s">
        <v>2079</v>
      </c>
      <c r="H42" s="133" t="s">
        <v>2061</v>
      </c>
      <c r="I42" s="134" t="s">
        <v>2080</v>
      </c>
      <c r="J42" s="133" t="s">
        <v>2061</v>
      </c>
      <c r="K42" s="135">
        <v>1.2</v>
      </c>
    </row>
    <row r="43" spans="1:14" s="136" customFormat="1" ht="15.75" customHeight="1">
      <c r="C43" s="136" t="s">
        <v>2081</v>
      </c>
    </row>
    <row r="44" spans="1:14" s="136" customFormat="1" ht="16.5" customHeight="1">
      <c r="C44" s="137" t="s">
        <v>2082</v>
      </c>
    </row>
    <row r="45" spans="1:14" s="136" customFormat="1" ht="16.5" customHeight="1"/>
    <row r="46" spans="1:14" s="136" customFormat="1" ht="16.5" customHeight="1"/>
    <row r="47" spans="1:14" s="136" customFormat="1" ht="16.5" customHeight="1"/>
    <row r="48" spans="1:14" s="136" customFormat="1" ht="16.5" customHeight="1"/>
    <row r="49" s="136" customFormat="1" ht="16.5" customHeight="1"/>
    <row r="50" s="136" customFormat="1" ht="16.5" customHeight="1"/>
    <row r="51" s="136" customFormat="1" ht="16.5" customHeight="1"/>
    <row r="52" s="136" customFormat="1" ht="16.5" customHeight="1"/>
    <row r="53" s="136" customFormat="1" ht="16.5" customHeight="1"/>
    <row r="54" ht="16.5" customHeight="1"/>
    <row r="55" ht="16.5" customHeight="1"/>
  </sheetData>
  <mergeCells count="15">
    <mergeCell ref="A29:C29"/>
    <mergeCell ref="A2:C2"/>
    <mergeCell ref="D2:F2"/>
    <mergeCell ref="G2:M2"/>
    <mergeCell ref="B27:C27"/>
    <mergeCell ref="A28:C28"/>
    <mergeCell ref="A38:C38"/>
    <mergeCell ref="A39:C39"/>
    <mergeCell ref="A40:C40"/>
    <mergeCell ref="A30:C30"/>
    <mergeCell ref="A31:C31"/>
    <mergeCell ref="A32:C32"/>
    <mergeCell ref="A33:C33"/>
    <mergeCell ref="A34:C34"/>
    <mergeCell ref="A35:B37"/>
  </mergeCells>
  <phoneticPr fontId="3" type="noConversion"/>
  <printOptions horizontalCentered="1"/>
  <pageMargins left="0.74803149606299213" right="0.35433070866141736" top="0.75" bottom="0.27559055118110237" header="0.48" footer="0.19685039370078741"/>
  <pageSetup paperSize="9" scale="85" orientation="landscape" horizontalDpi="360" verticalDpi="360" r:id="rId1"/>
  <headerFooter alignWithMargins="0">
    <oddHeader>&amp;C&amp;"굴림,굵게"&amp;16공    사    원    가    계    산    서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7"/>
  <sheetViews>
    <sheetView view="pageBreakPreview" zoomScale="60" zoomScaleNormal="100" workbookViewId="0">
      <selection activeCell="H23" sqref="H23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20" ht="30" customHeight="1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20" ht="30" customHeight="1">
      <c r="A3" s="148" t="s">
        <v>2</v>
      </c>
      <c r="B3" s="148" t="s">
        <v>3</v>
      </c>
      <c r="C3" s="148" t="s">
        <v>4</v>
      </c>
      <c r="D3" s="148" t="s">
        <v>5</v>
      </c>
      <c r="E3" s="148" t="s">
        <v>6</v>
      </c>
      <c r="F3" s="148"/>
      <c r="G3" s="148" t="s">
        <v>9</v>
      </c>
      <c r="H3" s="148"/>
      <c r="I3" s="148" t="s">
        <v>10</v>
      </c>
      <c r="J3" s="148"/>
      <c r="K3" s="148" t="s">
        <v>11</v>
      </c>
      <c r="L3" s="148"/>
      <c r="M3" s="148" t="s">
        <v>12</v>
      </c>
      <c r="N3" s="150" t="s">
        <v>13</v>
      </c>
      <c r="O3" s="150" t="s">
        <v>14</v>
      </c>
      <c r="P3" s="150" t="s">
        <v>15</v>
      </c>
      <c r="Q3" s="150" t="s">
        <v>16</v>
      </c>
      <c r="R3" s="150" t="s">
        <v>17</v>
      </c>
      <c r="S3" s="150" t="s">
        <v>18</v>
      </c>
      <c r="T3" s="150" t="s">
        <v>19</v>
      </c>
    </row>
    <row r="4" spans="1:20" ht="30" customHeight="1">
      <c r="A4" s="149"/>
      <c r="B4" s="149"/>
      <c r="C4" s="149"/>
      <c r="D4" s="149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149"/>
      <c r="N4" s="150"/>
      <c r="O4" s="150"/>
      <c r="P4" s="150"/>
      <c r="Q4" s="150"/>
      <c r="R4" s="150"/>
      <c r="S4" s="150"/>
      <c r="T4" s="150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74</v>
      </c>
      <c r="B8" s="8" t="s">
        <v>52</v>
      </c>
      <c r="C8" s="8" t="s">
        <v>52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 t="s">
        <v>52</v>
      </c>
      <c r="N8" s="2" t="s">
        <v>75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112</v>
      </c>
      <c r="B9" s="8" t="s">
        <v>52</v>
      </c>
      <c r="C9" s="8" t="s">
        <v>52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 t="s">
        <v>52</v>
      </c>
      <c r="N9" s="2" t="s">
        <v>113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135</v>
      </c>
      <c r="B10" s="8" t="s">
        <v>52</v>
      </c>
      <c r="C10" s="8" t="s">
        <v>52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52</v>
      </c>
      <c r="N10" s="2" t="s">
        <v>136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203</v>
      </c>
      <c r="B11" s="8" t="s">
        <v>52</v>
      </c>
      <c r="C11" s="8" t="s">
        <v>52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 t="s">
        <v>52</v>
      </c>
      <c r="N11" s="2" t="s">
        <v>204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254</v>
      </c>
      <c r="B12" s="8" t="s">
        <v>52</v>
      </c>
      <c r="C12" s="8" t="s">
        <v>52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52</v>
      </c>
      <c r="N12" s="2" t="s">
        <v>255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291</v>
      </c>
      <c r="B13" s="8" t="s">
        <v>52</v>
      </c>
      <c r="C13" s="8" t="s">
        <v>52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 t="s">
        <v>52</v>
      </c>
      <c r="N13" s="2" t="s">
        <v>292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342</v>
      </c>
      <c r="B14" s="8" t="s">
        <v>52</v>
      </c>
      <c r="C14" s="8" t="s">
        <v>52</v>
      </c>
      <c r="D14" s="9">
        <v>1</v>
      </c>
      <c r="E14" s="10"/>
      <c r="F14" s="10"/>
      <c r="G14" s="10"/>
      <c r="H14" s="10"/>
      <c r="I14" s="10"/>
      <c r="J14" s="10"/>
      <c r="K14" s="10"/>
      <c r="L14" s="10"/>
      <c r="M14" s="8" t="s">
        <v>52</v>
      </c>
      <c r="N14" s="2" t="s">
        <v>343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6"/>
    </row>
    <row r="15" spans="1:20" ht="30" customHeight="1">
      <c r="A15" s="8" t="s">
        <v>354</v>
      </c>
      <c r="B15" s="8" t="s">
        <v>52</v>
      </c>
      <c r="C15" s="8" t="s">
        <v>52</v>
      </c>
      <c r="D15" s="9">
        <v>1</v>
      </c>
      <c r="E15" s="10"/>
      <c r="F15" s="10"/>
      <c r="G15" s="10"/>
      <c r="H15" s="10"/>
      <c r="I15" s="10"/>
      <c r="J15" s="10"/>
      <c r="K15" s="10"/>
      <c r="L15" s="10"/>
      <c r="M15" s="8" t="s">
        <v>52</v>
      </c>
      <c r="N15" s="2" t="s">
        <v>355</v>
      </c>
      <c r="O15" s="2" t="s">
        <v>52</v>
      </c>
      <c r="P15" s="2" t="s">
        <v>55</v>
      </c>
      <c r="Q15" s="2" t="s">
        <v>52</v>
      </c>
      <c r="R15" s="3">
        <v>3</v>
      </c>
      <c r="S15" s="2" t="s">
        <v>52</v>
      </c>
      <c r="T15" s="6"/>
    </row>
    <row r="16" spans="1:20" ht="30" customHeight="1">
      <c r="A16" s="8" t="s">
        <v>372</v>
      </c>
      <c r="B16" s="8" t="s">
        <v>52</v>
      </c>
      <c r="C16" s="8" t="s">
        <v>52</v>
      </c>
      <c r="D16" s="9">
        <v>1</v>
      </c>
      <c r="E16" s="10"/>
      <c r="F16" s="10"/>
      <c r="G16" s="10"/>
      <c r="H16" s="10"/>
      <c r="I16" s="10"/>
      <c r="J16" s="10"/>
      <c r="K16" s="10"/>
      <c r="L16" s="10"/>
      <c r="M16" s="8" t="s">
        <v>52</v>
      </c>
      <c r="N16" s="2" t="s">
        <v>373</v>
      </c>
      <c r="O16" s="2" t="s">
        <v>52</v>
      </c>
      <c r="P16" s="2" t="s">
        <v>55</v>
      </c>
      <c r="Q16" s="2" t="s">
        <v>52</v>
      </c>
      <c r="R16" s="3">
        <v>3</v>
      </c>
      <c r="S16" s="2" t="s">
        <v>52</v>
      </c>
      <c r="T16" s="6"/>
    </row>
    <row r="17" spans="1:20" ht="30" customHeight="1">
      <c r="A17" s="8" t="s">
        <v>379</v>
      </c>
      <c r="B17" s="8" t="s">
        <v>52</v>
      </c>
      <c r="C17" s="8" t="s">
        <v>52</v>
      </c>
      <c r="D17" s="9">
        <v>1</v>
      </c>
      <c r="E17" s="10"/>
      <c r="F17" s="10"/>
      <c r="G17" s="10"/>
      <c r="H17" s="10"/>
      <c r="I17" s="10"/>
      <c r="J17" s="10"/>
      <c r="K17" s="10"/>
      <c r="L17" s="10"/>
      <c r="M17" s="8" t="s">
        <v>52</v>
      </c>
      <c r="N17" s="2" t="s">
        <v>380</v>
      </c>
      <c r="O17" s="2" t="s">
        <v>52</v>
      </c>
      <c r="P17" s="2" t="s">
        <v>55</v>
      </c>
      <c r="Q17" s="2" t="s">
        <v>52</v>
      </c>
      <c r="R17" s="3">
        <v>3</v>
      </c>
      <c r="S17" s="2" t="s">
        <v>52</v>
      </c>
      <c r="T17" s="6"/>
    </row>
    <row r="18" spans="1:20" ht="30" customHeight="1">
      <c r="A18" s="8" t="s">
        <v>401</v>
      </c>
      <c r="B18" s="8" t="s">
        <v>52</v>
      </c>
      <c r="C18" s="8" t="s">
        <v>52</v>
      </c>
      <c r="D18" s="9">
        <v>1</v>
      </c>
      <c r="E18" s="10"/>
      <c r="F18" s="10"/>
      <c r="G18" s="10"/>
      <c r="H18" s="10"/>
      <c r="I18" s="10"/>
      <c r="J18" s="10"/>
      <c r="K18" s="10"/>
      <c r="L18" s="10"/>
      <c r="M18" s="8" t="s">
        <v>52</v>
      </c>
      <c r="N18" s="2" t="s">
        <v>402</v>
      </c>
      <c r="O18" s="2" t="s">
        <v>52</v>
      </c>
      <c r="P18" s="2" t="s">
        <v>52</v>
      </c>
      <c r="Q18" s="2" t="s">
        <v>403</v>
      </c>
      <c r="R18" s="3">
        <v>3</v>
      </c>
      <c r="S18" s="2" t="s">
        <v>404</v>
      </c>
      <c r="T18" s="6">
        <f>L18*1</f>
        <v>0</v>
      </c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8" t="s">
        <v>72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129"/>
  <sheetViews>
    <sheetView view="pageBreakPreview" topLeftCell="A2" zoomScale="60" zoomScaleNormal="100" workbookViewId="0">
      <selection activeCell="H5" sqref="H5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47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48" ht="30" customHeight="1">
      <c r="A2" s="148" t="s">
        <v>2</v>
      </c>
      <c r="B2" s="148" t="s">
        <v>3</v>
      </c>
      <c r="C2" s="148" t="s">
        <v>4</v>
      </c>
      <c r="D2" s="148" t="s">
        <v>5</v>
      </c>
      <c r="E2" s="148" t="s">
        <v>6</v>
      </c>
      <c r="F2" s="148"/>
      <c r="G2" s="148" t="s">
        <v>9</v>
      </c>
      <c r="H2" s="148"/>
      <c r="I2" s="148" t="s">
        <v>10</v>
      </c>
      <c r="J2" s="148"/>
      <c r="K2" s="148" t="s">
        <v>11</v>
      </c>
      <c r="L2" s="148"/>
      <c r="M2" s="148" t="s">
        <v>12</v>
      </c>
      <c r="N2" s="150" t="s">
        <v>20</v>
      </c>
      <c r="O2" s="150" t="s">
        <v>14</v>
      </c>
      <c r="P2" s="150" t="s">
        <v>21</v>
      </c>
      <c r="Q2" s="150" t="s">
        <v>13</v>
      </c>
      <c r="R2" s="150" t="s">
        <v>22</v>
      </c>
      <c r="S2" s="150" t="s">
        <v>23</v>
      </c>
      <c r="T2" s="150" t="s">
        <v>24</v>
      </c>
      <c r="U2" s="150" t="s">
        <v>25</v>
      </c>
      <c r="V2" s="150" t="s">
        <v>26</v>
      </c>
      <c r="W2" s="150" t="s">
        <v>27</v>
      </c>
      <c r="X2" s="150" t="s">
        <v>28</v>
      </c>
      <c r="Y2" s="150" t="s">
        <v>29</v>
      </c>
      <c r="Z2" s="150" t="s">
        <v>30</v>
      </c>
      <c r="AA2" s="150" t="s">
        <v>31</v>
      </c>
      <c r="AB2" s="150" t="s">
        <v>32</v>
      </c>
      <c r="AC2" s="150" t="s">
        <v>33</v>
      </c>
      <c r="AD2" s="150" t="s">
        <v>34</v>
      </c>
      <c r="AE2" s="150" t="s">
        <v>35</v>
      </c>
      <c r="AF2" s="150" t="s">
        <v>36</v>
      </c>
      <c r="AG2" s="150" t="s">
        <v>37</v>
      </c>
      <c r="AH2" s="150" t="s">
        <v>38</v>
      </c>
      <c r="AI2" s="150" t="s">
        <v>39</v>
      </c>
      <c r="AJ2" s="150" t="s">
        <v>40</v>
      </c>
      <c r="AK2" s="150" t="s">
        <v>41</v>
      </c>
      <c r="AL2" s="150" t="s">
        <v>42</v>
      </c>
      <c r="AM2" s="150" t="s">
        <v>43</v>
      </c>
      <c r="AN2" s="150" t="s">
        <v>44</v>
      </c>
      <c r="AO2" s="150" t="s">
        <v>45</v>
      </c>
      <c r="AP2" s="150" t="s">
        <v>46</v>
      </c>
      <c r="AQ2" s="150" t="s">
        <v>47</v>
      </c>
      <c r="AR2" s="150" t="s">
        <v>48</v>
      </c>
      <c r="AS2" s="150" t="s">
        <v>16</v>
      </c>
      <c r="AT2" s="150" t="s">
        <v>17</v>
      </c>
      <c r="AU2" s="150" t="s">
        <v>49</v>
      </c>
      <c r="AV2" s="150" t="s">
        <v>50</v>
      </c>
    </row>
    <row r="3" spans="1:48" ht="30" customHeight="1">
      <c r="A3" s="148"/>
      <c r="B3" s="148"/>
      <c r="C3" s="148"/>
      <c r="D3" s="148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48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</row>
    <row r="4" spans="1:48" ht="30" customHeight="1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58</v>
      </c>
      <c r="B5" s="8" t="s">
        <v>59</v>
      </c>
      <c r="C5" s="8" t="s">
        <v>60</v>
      </c>
      <c r="D5" s="9"/>
      <c r="E5" s="11">
        <f>TRUNC(일위대가목록!E4,0)</f>
        <v>0</v>
      </c>
      <c r="F5" s="11">
        <f>TRUNC(E5*D5, 0)</f>
        <v>0</v>
      </c>
      <c r="G5" s="11">
        <f>TRUNC(일위대가목록!F4,0)</f>
        <v>0</v>
      </c>
      <c r="H5" s="11">
        <f>TRUNC(G5*D5, 0)</f>
        <v>0</v>
      </c>
      <c r="I5" s="11">
        <f>TRUNC(일위대가목록!G4,0)</f>
        <v>0</v>
      </c>
      <c r="J5" s="11">
        <f>TRUNC(I5*D5, 0)</f>
        <v>0</v>
      </c>
      <c r="K5" s="11">
        <f>TRUNC(E5+G5+I5, 0)</f>
        <v>0</v>
      </c>
      <c r="L5" s="11">
        <f>TRUNC(F5+H5+J5, 0)</f>
        <v>0</v>
      </c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5</v>
      </c>
    </row>
    <row r="6" spans="1:48" ht="30" customHeight="1">
      <c r="A6" s="8" t="s">
        <v>66</v>
      </c>
      <c r="B6" s="8" t="s">
        <v>67</v>
      </c>
      <c r="C6" s="8" t="s">
        <v>68</v>
      </c>
      <c r="D6" s="9"/>
      <c r="E6" s="11">
        <f>TRUNC(일위대가목록!E5,0)</f>
        <v>0</v>
      </c>
      <c r="F6" s="11">
        <f>TRUNC(E6*D6, 0)</f>
        <v>0</v>
      </c>
      <c r="G6" s="11">
        <f>TRUNC(일위대가목록!F5,0)</f>
        <v>0</v>
      </c>
      <c r="H6" s="11">
        <f>TRUNC(G6*D6, 0)</f>
        <v>0</v>
      </c>
      <c r="I6" s="11">
        <f>TRUNC(일위대가목록!G5,0)</f>
        <v>0</v>
      </c>
      <c r="J6" s="11">
        <f>TRUNC(I6*D6, 0)</f>
        <v>0</v>
      </c>
      <c r="K6" s="11">
        <f>TRUNC(E6+G6+I6, 0)</f>
        <v>0</v>
      </c>
      <c r="L6" s="11">
        <f>TRUNC(F6+H6+J6, 0)</f>
        <v>0</v>
      </c>
      <c r="M6" s="8" t="s">
        <v>69</v>
      </c>
      <c r="N6" s="2" t="s">
        <v>70</v>
      </c>
      <c r="O6" s="2" t="s">
        <v>52</v>
      </c>
      <c r="P6" s="2" t="s">
        <v>52</v>
      </c>
      <c r="Q6" s="2" t="s">
        <v>57</v>
      </c>
      <c r="R6" s="2" t="s">
        <v>63</v>
      </c>
      <c r="S6" s="2" t="s">
        <v>64</v>
      </c>
      <c r="T6" s="2" t="s">
        <v>64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71</v>
      </c>
      <c r="AV6" s="3">
        <v>71</v>
      </c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8" t="s">
        <v>72</v>
      </c>
      <c r="B8" s="9"/>
      <c r="C8" s="9"/>
      <c r="D8" s="9"/>
      <c r="E8" s="9"/>
      <c r="F8" s="11">
        <f>SUM(F5:F7)</f>
        <v>0</v>
      </c>
      <c r="G8" s="9"/>
      <c r="H8" s="11">
        <f>SUM(H5:H7)</f>
        <v>0</v>
      </c>
      <c r="I8" s="9"/>
      <c r="J8" s="11">
        <f>SUM(J5:J7)</f>
        <v>0</v>
      </c>
      <c r="K8" s="9"/>
      <c r="L8" s="11">
        <f>SUM(L5:L7)</f>
        <v>0</v>
      </c>
      <c r="M8" s="9"/>
      <c r="N8" t="s">
        <v>73</v>
      </c>
    </row>
    <row r="9" spans="1:48" ht="30" customHeight="1">
      <c r="A9" s="8" t="s">
        <v>74</v>
      </c>
      <c r="B9" s="8" t="s">
        <v>52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"/>
      <c r="O9" s="3"/>
      <c r="P9" s="3"/>
      <c r="Q9" s="2" t="s">
        <v>75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ht="30" customHeight="1">
      <c r="A10" s="8" t="s">
        <v>76</v>
      </c>
      <c r="B10" s="8" t="s">
        <v>77</v>
      </c>
      <c r="C10" s="8" t="s">
        <v>60</v>
      </c>
      <c r="D10" s="9">
        <v>4</v>
      </c>
      <c r="E10" s="11">
        <f>TRUNC(일위대가목록!E6,0)</f>
        <v>0</v>
      </c>
      <c r="F10" s="11">
        <f t="shared" ref="F10:F16" si="0">TRUNC(E10*D10, 0)</f>
        <v>0</v>
      </c>
      <c r="G10" s="11">
        <f>TRUNC(일위대가목록!F6,0)</f>
        <v>0</v>
      </c>
      <c r="H10" s="11">
        <f t="shared" ref="H10:H16" si="1">TRUNC(G10*D10, 0)</f>
        <v>0</v>
      </c>
      <c r="I10" s="11">
        <f>TRUNC(일위대가목록!G6,0)</f>
        <v>0</v>
      </c>
      <c r="J10" s="11">
        <f t="shared" ref="J10:J16" si="2">TRUNC(I10*D10, 0)</f>
        <v>0</v>
      </c>
      <c r="K10" s="11">
        <f t="shared" ref="K10:L16" si="3">TRUNC(E10+G10+I10, 0)</f>
        <v>0</v>
      </c>
      <c r="L10" s="11">
        <f t="shared" si="3"/>
        <v>0</v>
      </c>
      <c r="M10" s="8" t="s">
        <v>78</v>
      </c>
      <c r="N10" s="2" t="s">
        <v>79</v>
      </c>
      <c r="O10" s="2" t="s">
        <v>52</v>
      </c>
      <c r="P10" s="2" t="s">
        <v>52</v>
      </c>
      <c r="Q10" s="2" t="s">
        <v>75</v>
      </c>
      <c r="R10" s="2" t="s">
        <v>63</v>
      </c>
      <c r="S10" s="2" t="s">
        <v>64</v>
      </c>
      <c r="T10" s="2" t="s">
        <v>64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80</v>
      </c>
      <c r="AV10" s="3">
        <v>9</v>
      </c>
    </row>
    <row r="11" spans="1:48" ht="30" customHeight="1">
      <c r="A11" s="8" t="s">
        <v>76</v>
      </c>
      <c r="B11" s="8" t="s">
        <v>81</v>
      </c>
      <c r="C11" s="8" t="s">
        <v>60</v>
      </c>
      <c r="D11" s="9">
        <v>4</v>
      </c>
      <c r="E11" s="11">
        <f>TRUNC(일위대가목록!E7,0)</f>
        <v>0</v>
      </c>
      <c r="F11" s="11">
        <f t="shared" si="0"/>
        <v>0</v>
      </c>
      <c r="G11" s="11">
        <f>TRUNC(일위대가목록!F7,0)</f>
        <v>0</v>
      </c>
      <c r="H11" s="11">
        <f t="shared" si="1"/>
        <v>0</v>
      </c>
      <c r="I11" s="11">
        <f>TRUNC(일위대가목록!G7,0)</f>
        <v>0</v>
      </c>
      <c r="J11" s="11">
        <f t="shared" si="2"/>
        <v>0</v>
      </c>
      <c r="K11" s="11">
        <f t="shared" si="3"/>
        <v>0</v>
      </c>
      <c r="L11" s="11">
        <f t="shared" si="3"/>
        <v>0</v>
      </c>
      <c r="M11" s="8" t="s">
        <v>82</v>
      </c>
      <c r="N11" s="2" t="s">
        <v>83</v>
      </c>
      <c r="O11" s="2" t="s">
        <v>52</v>
      </c>
      <c r="P11" s="2" t="s">
        <v>52</v>
      </c>
      <c r="Q11" s="2" t="s">
        <v>75</v>
      </c>
      <c r="R11" s="2" t="s">
        <v>63</v>
      </c>
      <c r="S11" s="2" t="s">
        <v>64</v>
      </c>
      <c r="T11" s="2" t="s">
        <v>64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84</v>
      </c>
      <c r="AV11" s="3">
        <v>10</v>
      </c>
    </row>
    <row r="12" spans="1:48" ht="30" customHeight="1">
      <c r="A12" s="8" t="s">
        <v>85</v>
      </c>
      <c r="B12" s="8" t="s">
        <v>86</v>
      </c>
      <c r="C12" s="8" t="s">
        <v>87</v>
      </c>
      <c r="D12" s="9">
        <v>2</v>
      </c>
      <c r="E12" s="11">
        <f>TRUNC(일위대가목록!E8,0)</f>
        <v>0</v>
      </c>
      <c r="F12" s="11">
        <f t="shared" si="0"/>
        <v>0</v>
      </c>
      <c r="G12" s="11">
        <f>TRUNC(일위대가목록!F8,0)</f>
        <v>0</v>
      </c>
      <c r="H12" s="11">
        <f t="shared" si="1"/>
        <v>0</v>
      </c>
      <c r="I12" s="11">
        <f>TRUNC(일위대가목록!G8,0)</f>
        <v>0</v>
      </c>
      <c r="J12" s="11">
        <f t="shared" si="2"/>
        <v>0</v>
      </c>
      <c r="K12" s="11">
        <f t="shared" si="3"/>
        <v>0</v>
      </c>
      <c r="L12" s="11">
        <f t="shared" si="3"/>
        <v>0</v>
      </c>
      <c r="M12" s="8" t="s">
        <v>88</v>
      </c>
      <c r="N12" s="2" t="s">
        <v>89</v>
      </c>
      <c r="O12" s="2" t="s">
        <v>52</v>
      </c>
      <c r="P12" s="2" t="s">
        <v>52</v>
      </c>
      <c r="Q12" s="2" t="s">
        <v>75</v>
      </c>
      <c r="R12" s="2" t="s">
        <v>63</v>
      </c>
      <c r="S12" s="2" t="s">
        <v>64</v>
      </c>
      <c r="T12" s="2" t="s">
        <v>64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90</v>
      </c>
      <c r="AV12" s="3">
        <v>7</v>
      </c>
    </row>
    <row r="13" spans="1:48" ht="30" customHeight="1">
      <c r="A13" s="8" t="s">
        <v>91</v>
      </c>
      <c r="B13" s="8" t="s">
        <v>92</v>
      </c>
      <c r="C13" s="8" t="s">
        <v>93</v>
      </c>
      <c r="D13" s="9">
        <v>170</v>
      </c>
      <c r="E13" s="11">
        <f>TRUNC(일위대가목록!E9,0)</f>
        <v>0</v>
      </c>
      <c r="F13" s="11">
        <f t="shared" si="0"/>
        <v>0</v>
      </c>
      <c r="G13" s="11">
        <f>TRUNC(일위대가목록!F9,0)</f>
        <v>0</v>
      </c>
      <c r="H13" s="11">
        <f t="shared" si="1"/>
        <v>0</v>
      </c>
      <c r="I13" s="11">
        <f>TRUNC(일위대가목록!G9,0)</f>
        <v>0</v>
      </c>
      <c r="J13" s="11">
        <f t="shared" si="2"/>
        <v>0</v>
      </c>
      <c r="K13" s="11">
        <f t="shared" si="3"/>
        <v>0</v>
      </c>
      <c r="L13" s="11">
        <f t="shared" si="3"/>
        <v>0</v>
      </c>
      <c r="M13" s="8" t="s">
        <v>94</v>
      </c>
      <c r="N13" s="2" t="s">
        <v>95</v>
      </c>
      <c r="O13" s="2" t="s">
        <v>52</v>
      </c>
      <c r="P13" s="2" t="s">
        <v>52</v>
      </c>
      <c r="Q13" s="2" t="s">
        <v>75</v>
      </c>
      <c r="R13" s="2" t="s">
        <v>63</v>
      </c>
      <c r="S13" s="2" t="s">
        <v>64</v>
      </c>
      <c r="T13" s="2" t="s">
        <v>64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52</v>
      </c>
      <c r="AS13" s="2" t="s">
        <v>52</v>
      </c>
      <c r="AT13" s="3"/>
      <c r="AU13" s="2" t="s">
        <v>96</v>
      </c>
      <c r="AV13" s="3">
        <v>72</v>
      </c>
    </row>
    <row r="14" spans="1:48" ht="30" customHeight="1">
      <c r="A14" s="8" t="s">
        <v>97</v>
      </c>
      <c r="B14" s="8" t="s">
        <v>98</v>
      </c>
      <c r="C14" s="8" t="s">
        <v>93</v>
      </c>
      <c r="D14" s="9">
        <v>52</v>
      </c>
      <c r="E14" s="11">
        <f>TRUNC(일위대가목록!E10,0)</f>
        <v>0</v>
      </c>
      <c r="F14" s="11">
        <f t="shared" si="0"/>
        <v>0</v>
      </c>
      <c r="G14" s="11">
        <f>TRUNC(일위대가목록!F10,0)</f>
        <v>0</v>
      </c>
      <c r="H14" s="11">
        <f t="shared" si="1"/>
        <v>0</v>
      </c>
      <c r="I14" s="11">
        <f>TRUNC(일위대가목록!G10,0)</f>
        <v>0</v>
      </c>
      <c r="J14" s="11">
        <f t="shared" si="2"/>
        <v>0</v>
      </c>
      <c r="K14" s="11">
        <f t="shared" si="3"/>
        <v>0</v>
      </c>
      <c r="L14" s="11">
        <f t="shared" si="3"/>
        <v>0</v>
      </c>
      <c r="M14" s="8" t="s">
        <v>99</v>
      </c>
      <c r="N14" s="2" t="s">
        <v>100</v>
      </c>
      <c r="O14" s="2" t="s">
        <v>52</v>
      </c>
      <c r="P14" s="2" t="s">
        <v>52</v>
      </c>
      <c r="Q14" s="2" t="s">
        <v>75</v>
      </c>
      <c r="R14" s="2" t="s">
        <v>63</v>
      </c>
      <c r="S14" s="2" t="s">
        <v>64</v>
      </c>
      <c r="T14" s="2" t="s">
        <v>64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52</v>
      </c>
      <c r="AS14" s="2" t="s">
        <v>52</v>
      </c>
      <c r="AT14" s="3"/>
      <c r="AU14" s="2" t="s">
        <v>101</v>
      </c>
      <c r="AV14" s="3">
        <v>12</v>
      </c>
    </row>
    <row r="15" spans="1:48" ht="30" customHeight="1">
      <c r="A15" s="8" t="s">
        <v>102</v>
      </c>
      <c r="B15" s="8" t="s">
        <v>103</v>
      </c>
      <c r="C15" s="8" t="s">
        <v>93</v>
      </c>
      <c r="D15" s="9">
        <v>52</v>
      </c>
      <c r="E15" s="11">
        <f>TRUNC(일위대가목록!E11,0)</f>
        <v>0</v>
      </c>
      <c r="F15" s="11">
        <f t="shared" si="0"/>
        <v>0</v>
      </c>
      <c r="G15" s="11">
        <f>TRUNC(일위대가목록!F11,0)</f>
        <v>0</v>
      </c>
      <c r="H15" s="11">
        <f t="shared" si="1"/>
        <v>0</v>
      </c>
      <c r="I15" s="11">
        <f>TRUNC(일위대가목록!G11,0)</f>
        <v>0</v>
      </c>
      <c r="J15" s="11">
        <f t="shared" si="2"/>
        <v>0</v>
      </c>
      <c r="K15" s="11">
        <f t="shared" si="3"/>
        <v>0</v>
      </c>
      <c r="L15" s="11">
        <f t="shared" si="3"/>
        <v>0</v>
      </c>
      <c r="M15" s="8" t="s">
        <v>104</v>
      </c>
      <c r="N15" s="2" t="s">
        <v>105</v>
      </c>
      <c r="O15" s="2" t="s">
        <v>52</v>
      </c>
      <c r="P15" s="2" t="s">
        <v>52</v>
      </c>
      <c r="Q15" s="2" t="s">
        <v>75</v>
      </c>
      <c r="R15" s="2" t="s">
        <v>63</v>
      </c>
      <c r="S15" s="2" t="s">
        <v>64</v>
      </c>
      <c r="T15" s="2" t="s">
        <v>64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 t="s">
        <v>52</v>
      </c>
      <c r="AS15" s="2" t="s">
        <v>52</v>
      </c>
      <c r="AT15" s="3"/>
      <c r="AU15" s="2" t="s">
        <v>106</v>
      </c>
      <c r="AV15" s="3">
        <v>13</v>
      </c>
    </row>
    <row r="16" spans="1:48" ht="30" customHeight="1">
      <c r="A16" s="8" t="s">
        <v>107</v>
      </c>
      <c r="B16" s="8" t="s">
        <v>108</v>
      </c>
      <c r="C16" s="8" t="s">
        <v>93</v>
      </c>
      <c r="D16" s="9">
        <v>52</v>
      </c>
      <c r="E16" s="11">
        <f>TRUNC(일위대가목록!E12,0)</f>
        <v>0</v>
      </c>
      <c r="F16" s="11">
        <f t="shared" si="0"/>
        <v>0</v>
      </c>
      <c r="G16" s="11">
        <f>TRUNC(일위대가목록!F12,0)</f>
        <v>0</v>
      </c>
      <c r="H16" s="11">
        <f t="shared" si="1"/>
        <v>0</v>
      </c>
      <c r="I16" s="11">
        <f>TRUNC(일위대가목록!G12,0)</f>
        <v>0</v>
      </c>
      <c r="J16" s="11">
        <f t="shared" si="2"/>
        <v>0</v>
      </c>
      <c r="K16" s="11">
        <f t="shared" si="3"/>
        <v>0</v>
      </c>
      <c r="L16" s="11">
        <f t="shared" si="3"/>
        <v>0</v>
      </c>
      <c r="M16" s="8" t="s">
        <v>109</v>
      </c>
      <c r="N16" s="2" t="s">
        <v>110</v>
      </c>
      <c r="O16" s="2" t="s">
        <v>52</v>
      </c>
      <c r="P16" s="2" t="s">
        <v>52</v>
      </c>
      <c r="Q16" s="2" t="s">
        <v>75</v>
      </c>
      <c r="R16" s="2" t="s">
        <v>63</v>
      </c>
      <c r="S16" s="2" t="s">
        <v>64</v>
      </c>
      <c r="T16" s="2" t="s">
        <v>64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" t="s">
        <v>52</v>
      </c>
      <c r="AS16" s="2" t="s">
        <v>52</v>
      </c>
      <c r="AT16" s="3"/>
      <c r="AU16" s="2" t="s">
        <v>111</v>
      </c>
      <c r="AV16" s="3">
        <v>11</v>
      </c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8" t="s">
        <v>72</v>
      </c>
      <c r="B20" s="9"/>
      <c r="C20" s="9"/>
      <c r="D20" s="9"/>
      <c r="E20" s="9"/>
      <c r="F20" s="11">
        <f>SUM(F10:F19)</f>
        <v>0</v>
      </c>
      <c r="G20" s="9"/>
      <c r="H20" s="11">
        <f>SUM(H10:H19)</f>
        <v>0</v>
      </c>
      <c r="I20" s="9"/>
      <c r="J20" s="11">
        <f>SUM(J10:J19)</f>
        <v>0</v>
      </c>
      <c r="K20" s="9"/>
      <c r="L20" s="11">
        <f>SUM(L10:L19)</f>
        <v>0</v>
      </c>
      <c r="M20" s="9"/>
      <c r="N20" t="s">
        <v>73</v>
      </c>
    </row>
    <row r="21" spans="1:48" ht="30" customHeight="1">
      <c r="A21" s="8" t="s">
        <v>112</v>
      </c>
      <c r="B21" s="8" t="s">
        <v>52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"/>
      <c r="O21" s="3"/>
      <c r="P21" s="3"/>
      <c r="Q21" s="2" t="s">
        <v>113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30" customHeight="1">
      <c r="A22" s="8" t="s">
        <v>114</v>
      </c>
      <c r="B22" s="8" t="s">
        <v>115</v>
      </c>
      <c r="C22" s="8" t="s">
        <v>116</v>
      </c>
      <c r="D22" s="9">
        <v>80</v>
      </c>
      <c r="E22" s="11">
        <f>TRUNC(중기단가목록!E4,0)</f>
        <v>0</v>
      </c>
      <c r="F22" s="11">
        <f>TRUNC(E22*D22, 0)</f>
        <v>0</v>
      </c>
      <c r="G22" s="11">
        <f>TRUNC(중기단가목록!F4,0)</f>
        <v>0</v>
      </c>
      <c r="H22" s="11">
        <f>TRUNC(G22*D22, 0)</f>
        <v>0</v>
      </c>
      <c r="I22" s="11">
        <f>TRUNC(중기단가목록!G4,0)</f>
        <v>0</v>
      </c>
      <c r="J22" s="11">
        <f>TRUNC(I22*D22, 0)</f>
        <v>0</v>
      </c>
      <c r="K22" s="11">
        <f t="shared" ref="K22:L25" si="4">TRUNC(E22+G22+I22, 0)</f>
        <v>0</v>
      </c>
      <c r="L22" s="11">
        <f t="shared" si="4"/>
        <v>0</v>
      </c>
      <c r="M22" s="8" t="s">
        <v>117</v>
      </c>
      <c r="N22" s="2" t="s">
        <v>118</v>
      </c>
      <c r="O22" s="2" t="s">
        <v>52</v>
      </c>
      <c r="P22" s="2" t="s">
        <v>52</v>
      </c>
      <c r="Q22" s="2" t="s">
        <v>113</v>
      </c>
      <c r="R22" s="2" t="s">
        <v>64</v>
      </c>
      <c r="S22" s="2" t="s">
        <v>63</v>
      </c>
      <c r="T22" s="2" t="s">
        <v>64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52</v>
      </c>
      <c r="AS22" s="2" t="s">
        <v>52</v>
      </c>
      <c r="AT22" s="3"/>
      <c r="AU22" s="2" t="s">
        <v>119</v>
      </c>
      <c r="AV22" s="3">
        <v>15</v>
      </c>
    </row>
    <row r="23" spans="1:48" ht="30" customHeight="1">
      <c r="A23" s="8" t="s">
        <v>120</v>
      </c>
      <c r="B23" s="8" t="s">
        <v>121</v>
      </c>
      <c r="C23" s="8" t="s">
        <v>116</v>
      </c>
      <c r="D23" s="9">
        <v>46</v>
      </c>
      <c r="E23" s="11">
        <f>TRUNC(중기단가목록!E5,0)</f>
        <v>0</v>
      </c>
      <c r="F23" s="11">
        <f>TRUNC(E23*D23, 0)</f>
        <v>0</v>
      </c>
      <c r="G23" s="11">
        <f>TRUNC(중기단가목록!F5,0)</f>
        <v>0</v>
      </c>
      <c r="H23" s="11">
        <f>TRUNC(G23*D23, 0)</f>
        <v>0</v>
      </c>
      <c r="I23" s="11">
        <f>TRUNC(중기단가목록!G5,0)</f>
        <v>0</v>
      </c>
      <c r="J23" s="11">
        <f>TRUNC(I23*D23, 0)</f>
        <v>0</v>
      </c>
      <c r="K23" s="11">
        <f t="shared" si="4"/>
        <v>0</v>
      </c>
      <c r="L23" s="11">
        <f t="shared" si="4"/>
        <v>0</v>
      </c>
      <c r="M23" s="8" t="s">
        <v>122</v>
      </c>
      <c r="N23" s="2" t="s">
        <v>123</v>
      </c>
      <c r="O23" s="2" t="s">
        <v>52</v>
      </c>
      <c r="P23" s="2" t="s">
        <v>52</v>
      </c>
      <c r="Q23" s="2" t="s">
        <v>113</v>
      </c>
      <c r="R23" s="2" t="s">
        <v>64</v>
      </c>
      <c r="S23" s="2" t="s">
        <v>63</v>
      </c>
      <c r="T23" s="2" t="s">
        <v>64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52</v>
      </c>
      <c r="AS23" s="2" t="s">
        <v>52</v>
      </c>
      <c r="AT23" s="3"/>
      <c r="AU23" s="2" t="s">
        <v>124</v>
      </c>
      <c r="AV23" s="3">
        <v>16</v>
      </c>
    </row>
    <row r="24" spans="1:48" ht="30" customHeight="1">
      <c r="A24" s="8" t="s">
        <v>125</v>
      </c>
      <c r="B24" s="8" t="s">
        <v>126</v>
      </c>
      <c r="C24" s="8" t="s">
        <v>116</v>
      </c>
      <c r="D24" s="9">
        <v>34</v>
      </c>
      <c r="E24" s="11">
        <f>TRUNC(중기단가목록!E6,0)</f>
        <v>0</v>
      </c>
      <c r="F24" s="11">
        <f>TRUNC(E24*D24, 0)</f>
        <v>0</v>
      </c>
      <c r="G24" s="11">
        <f>TRUNC(중기단가목록!F6,0)</f>
        <v>0</v>
      </c>
      <c r="H24" s="11">
        <f>TRUNC(G24*D24, 0)</f>
        <v>0</v>
      </c>
      <c r="I24" s="11">
        <f>TRUNC(중기단가목록!G6,0)</f>
        <v>0</v>
      </c>
      <c r="J24" s="11">
        <f>TRUNC(I24*D24, 0)</f>
        <v>0</v>
      </c>
      <c r="K24" s="11">
        <f t="shared" si="4"/>
        <v>0</v>
      </c>
      <c r="L24" s="11">
        <f t="shared" si="4"/>
        <v>0</v>
      </c>
      <c r="M24" s="8" t="s">
        <v>127</v>
      </c>
      <c r="N24" s="2" t="s">
        <v>128</v>
      </c>
      <c r="O24" s="2" t="s">
        <v>52</v>
      </c>
      <c r="P24" s="2" t="s">
        <v>52</v>
      </c>
      <c r="Q24" s="2" t="s">
        <v>113</v>
      </c>
      <c r="R24" s="2" t="s">
        <v>64</v>
      </c>
      <c r="S24" s="2" t="s">
        <v>63</v>
      </c>
      <c r="T24" s="2" t="s">
        <v>64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52</v>
      </c>
      <c r="AS24" s="2" t="s">
        <v>52</v>
      </c>
      <c r="AT24" s="3"/>
      <c r="AU24" s="2" t="s">
        <v>129</v>
      </c>
      <c r="AV24" s="3">
        <v>17</v>
      </c>
    </row>
    <row r="25" spans="1:48" ht="30" customHeight="1">
      <c r="A25" s="8" t="s">
        <v>130</v>
      </c>
      <c r="B25" s="8" t="s">
        <v>131</v>
      </c>
      <c r="C25" s="8" t="s">
        <v>116</v>
      </c>
      <c r="D25" s="9">
        <v>12</v>
      </c>
      <c r="E25" s="11">
        <f>TRUNC(일위대가목록!E13,0)</f>
        <v>0</v>
      </c>
      <c r="F25" s="11">
        <f>TRUNC(E25*D25, 0)</f>
        <v>0</v>
      </c>
      <c r="G25" s="11">
        <f>TRUNC(일위대가목록!F13,0)</f>
        <v>0</v>
      </c>
      <c r="H25" s="11">
        <f>TRUNC(G25*D25, 0)</f>
        <v>0</v>
      </c>
      <c r="I25" s="11">
        <f>TRUNC(일위대가목록!G13,0)</f>
        <v>0</v>
      </c>
      <c r="J25" s="11">
        <f>TRUNC(I25*D25, 0)</f>
        <v>0</v>
      </c>
      <c r="K25" s="11">
        <f t="shared" si="4"/>
        <v>0</v>
      </c>
      <c r="L25" s="11">
        <f t="shared" si="4"/>
        <v>0</v>
      </c>
      <c r="M25" s="8" t="s">
        <v>132</v>
      </c>
      <c r="N25" s="2" t="s">
        <v>133</v>
      </c>
      <c r="O25" s="2" t="s">
        <v>52</v>
      </c>
      <c r="P25" s="2" t="s">
        <v>52</v>
      </c>
      <c r="Q25" s="2" t="s">
        <v>113</v>
      </c>
      <c r="R25" s="2" t="s">
        <v>63</v>
      </c>
      <c r="S25" s="2" t="s">
        <v>64</v>
      </c>
      <c r="T25" s="2" t="s">
        <v>64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" t="s">
        <v>52</v>
      </c>
      <c r="AS25" s="2" t="s">
        <v>52</v>
      </c>
      <c r="AT25" s="3"/>
      <c r="AU25" s="2" t="s">
        <v>134</v>
      </c>
      <c r="AV25" s="3">
        <v>18</v>
      </c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48" ht="30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48" ht="30" customHeight="1">
      <c r="A30" s="8" t="s">
        <v>72</v>
      </c>
      <c r="B30" s="9"/>
      <c r="C30" s="9"/>
      <c r="D30" s="9"/>
      <c r="E30" s="9"/>
      <c r="F30" s="11">
        <f>SUM(F22:F29)</f>
        <v>0</v>
      </c>
      <c r="G30" s="9"/>
      <c r="H30" s="11">
        <f>SUM(H22:H29)</f>
        <v>0</v>
      </c>
      <c r="I30" s="9"/>
      <c r="J30" s="11">
        <f>SUM(J22:J29)</f>
        <v>0</v>
      </c>
      <c r="K30" s="9"/>
      <c r="L30" s="11">
        <f>SUM(L22:L29)</f>
        <v>0</v>
      </c>
      <c r="M30" s="9"/>
      <c r="N30" t="s">
        <v>73</v>
      </c>
    </row>
    <row r="31" spans="1:48" ht="30" customHeight="1">
      <c r="A31" s="8" t="s">
        <v>135</v>
      </c>
      <c r="B31" s="8" t="s">
        <v>52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3"/>
      <c r="O31" s="3"/>
      <c r="P31" s="3"/>
      <c r="Q31" s="2" t="s">
        <v>136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30" customHeight="1">
      <c r="A32" s="8" t="s">
        <v>137</v>
      </c>
      <c r="B32" s="8" t="s">
        <v>138</v>
      </c>
      <c r="C32" s="8" t="s">
        <v>116</v>
      </c>
      <c r="D32" s="9">
        <v>4</v>
      </c>
      <c r="E32" s="11">
        <f>TRUNC(단가대비표!O41,0)</f>
        <v>0</v>
      </c>
      <c r="F32" s="11">
        <f t="shared" ref="F32:F44" si="5">TRUNC(E32*D32, 0)</f>
        <v>0</v>
      </c>
      <c r="G32" s="11">
        <f>TRUNC(단가대비표!P41,0)</f>
        <v>0</v>
      </c>
      <c r="H32" s="11">
        <f t="shared" ref="H32:H44" si="6">TRUNC(G32*D32, 0)</f>
        <v>0</v>
      </c>
      <c r="I32" s="11">
        <f>TRUNC(단가대비표!V41,0)</f>
        <v>0</v>
      </c>
      <c r="J32" s="11">
        <f t="shared" ref="J32:J44" si="7">TRUNC(I32*D32, 0)</f>
        <v>0</v>
      </c>
      <c r="K32" s="11">
        <f t="shared" ref="K32:K44" si="8">TRUNC(E32+G32+I32, 0)</f>
        <v>0</v>
      </c>
      <c r="L32" s="11">
        <f t="shared" ref="L32:L44" si="9">TRUNC(F32+H32+J32, 0)</f>
        <v>0</v>
      </c>
      <c r="M32" s="8" t="s">
        <v>139</v>
      </c>
      <c r="N32" s="2" t="s">
        <v>140</v>
      </c>
      <c r="O32" s="2" t="s">
        <v>52</v>
      </c>
      <c r="P32" s="2" t="s">
        <v>52</v>
      </c>
      <c r="Q32" s="2" t="s">
        <v>136</v>
      </c>
      <c r="R32" s="2" t="s">
        <v>64</v>
      </c>
      <c r="S32" s="2" t="s">
        <v>64</v>
      </c>
      <c r="T32" s="2" t="s">
        <v>63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141</v>
      </c>
      <c r="AV32" s="3">
        <v>23</v>
      </c>
    </row>
    <row r="33" spans="1:48" ht="30" customHeight="1">
      <c r="A33" s="8" t="s">
        <v>142</v>
      </c>
      <c r="B33" s="8" t="s">
        <v>143</v>
      </c>
      <c r="C33" s="8" t="s">
        <v>116</v>
      </c>
      <c r="D33" s="9">
        <v>36</v>
      </c>
      <c r="E33" s="11">
        <f>TRUNC(단가대비표!O42,0)</f>
        <v>0</v>
      </c>
      <c r="F33" s="11">
        <f t="shared" si="5"/>
        <v>0</v>
      </c>
      <c r="G33" s="11">
        <f>TRUNC(단가대비표!P42,0)</f>
        <v>0</v>
      </c>
      <c r="H33" s="11">
        <f t="shared" si="6"/>
        <v>0</v>
      </c>
      <c r="I33" s="11">
        <f>TRUNC(단가대비표!V42,0)</f>
        <v>0</v>
      </c>
      <c r="J33" s="11">
        <f t="shared" si="7"/>
        <v>0</v>
      </c>
      <c r="K33" s="11">
        <f t="shared" si="8"/>
        <v>0</v>
      </c>
      <c r="L33" s="11">
        <f t="shared" si="9"/>
        <v>0</v>
      </c>
      <c r="M33" s="8" t="s">
        <v>144</v>
      </c>
      <c r="N33" s="2" t="s">
        <v>145</v>
      </c>
      <c r="O33" s="2" t="s">
        <v>52</v>
      </c>
      <c r="P33" s="2" t="s">
        <v>52</v>
      </c>
      <c r="Q33" s="2" t="s">
        <v>136</v>
      </c>
      <c r="R33" s="2" t="s">
        <v>64</v>
      </c>
      <c r="S33" s="2" t="s">
        <v>64</v>
      </c>
      <c r="T33" s="2" t="s">
        <v>63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146</v>
      </c>
      <c r="AV33" s="3">
        <v>24</v>
      </c>
    </row>
    <row r="34" spans="1:48" ht="30" customHeight="1">
      <c r="A34" s="8" t="s">
        <v>147</v>
      </c>
      <c r="B34" s="8" t="s">
        <v>148</v>
      </c>
      <c r="C34" s="8" t="s">
        <v>116</v>
      </c>
      <c r="D34" s="9">
        <v>4</v>
      </c>
      <c r="E34" s="11">
        <f>TRUNC(중기단가목록!E7,0)</f>
        <v>0</v>
      </c>
      <c r="F34" s="11">
        <f t="shared" si="5"/>
        <v>0</v>
      </c>
      <c r="G34" s="11">
        <f>TRUNC(중기단가목록!F7,0)</f>
        <v>0</v>
      </c>
      <c r="H34" s="11">
        <f t="shared" si="6"/>
        <v>0</v>
      </c>
      <c r="I34" s="11">
        <f>TRUNC(중기단가목록!G7,0)</f>
        <v>0</v>
      </c>
      <c r="J34" s="11">
        <f t="shared" si="7"/>
        <v>0</v>
      </c>
      <c r="K34" s="11">
        <f t="shared" si="8"/>
        <v>0</v>
      </c>
      <c r="L34" s="11">
        <f t="shared" si="9"/>
        <v>0</v>
      </c>
      <c r="M34" s="8" t="s">
        <v>149</v>
      </c>
      <c r="N34" s="2" t="s">
        <v>150</v>
      </c>
      <c r="O34" s="2" t="s">
        <v>52</v>
      </c>
      <c r="P34" s="2" t="s">
        <v>52</v>
      </c>
      <c r="Q34" s="2" t="s">
        <v>136</v>
      </c>
      <c r="R34" s="2" t="s">
        <v>64</v>
      </c>
      <c r="S34" s="2" t="s">
        <v>63</v>
      </c>
      <c r="T34" s="2" t="s">
        <v>64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151</v>
      </c>
      <c r="AV34" s="3">
        <v>28</v>
      </c>
    </row>
    <row r="35" spans="1:48" ht="30" customHeight="1">
      <c r="A35" s="8" t="s">
        <v>152</v>
      </c>
      <c r="B35" s="8" t="s">
        <v>153</v>
      </c>
      <c r="C35" s="8" t="s">
        <v>116</v>
      </c>
      <c r="D35" s="9">
        <v>35</v>
      </c>
      <c r="E35" s="11">
        <f>TRUNC(중기단가목록!E8,0)</f>
        <v>0</v>
      </c>
      <c r="F35" s="11">
        <f t="shared" si="5"/>
        <v>0</v>
      </c>
      <c r="G35" s="11">
        <f>TRUNC(중기단가목록!F8,0)</f>
        <v>0</v>
      </c>
      <c r="H35" s="11">
        <f t="shared" si="6"/>
        <v>0</v>
      </c>
      <c r="I35" s="11">
        <f>TRUNC(중기단가목록!G8,0)</f>
        <v>0</v>
      </c>
      <c r="J35" s="11">
        <f t="shared" si="7"/>
        <v>0</v>
      </c>
      <c r="K35" s="11">
        <f t="shared" si="8"/>
        <v>0</v>
      </c>
      <c r="L35" s="11">
        <f t="shared" si="9"/>
        <v>0</v>
      </c>
      <c r="M35" s="8" t="s">
        <v>154</v>
      </c>
      <c r="N35" s="2" t="s">
        <v>155</v>
      </c>
      <c r="O35" s="2" t="s">
        <v>52</v>
      </c>
      <c r="P35" s="2" t="s">
        <v>52</v>
      </c>
      <c r="Q35" s="2" t="s">
        <v>136</v>
      </c>
      <c r="R35" s="2" t="s">
        <v>64</v>
      </c>
      <c r="S35" s="2" t="s">
        <v>63</v>
      </c>
      <c r="T35" s="2" t="s">
        <v>64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156</v>
      </c>
      <c r="AV35" s="3">
        <v>29</v>
      </c>
    </row>
    <row r="36" spans="1:48" ht="30" customHeight="1">
      <c r="A36" s="8" t="s">
        <v>157</v>
      </c>
      <c r="B36" s="8" t="s">
        <v>158</v>
      </c>
      <c r="C36" s="8" t="s">
        <v>159</v>
      </c>
      <c r="D36" s="9">
        <v>0.46</v>
      </c>
      <c r="E36" s="11">
        <f>TRUNC(단가대비표!O30,0)</f>
        <v>0</v>
      </c>
      <c r="F36" s="11">
        <f t="shared" si="5"/>
        <v>0</v>
      </c>
      <c r="G36" s="11">
        <f>TRUNC(단가대비표!P30,0)</f>
        <v>0</v>
      </c>
      <c r="H36" s="11">
        <f t="shared" si="6"/>
        <v>0</v>
      </c>
      <c r="I36" s="11">
        <f>TRUNC(단가대비표!V30,0)</f>
        <v>0</v>
      </c>
      <c r="J36" s="11">
        <f t="shared" si="7"/>
        <v>0</v>
      </c>
      <c r="K36" s="11">
        <f t="shared" si="8"/>
        <v>0</v>
      </c>
      <c r="L36" s="11">
        <f t="shared" si="9"/>
        <v>0</v>
      </c>
      <c r="M36" s="8" t="s">
        <v>160</v>
      </c>
      <c r="N36" s="2" t="s">
        <v>161</v>
      </c>
      <c r="O36" s="2" t="s">
        <v>52</v>
      </c>
      <c r="P36" s="2" t="s">
        <v>52</v>
      </c>
      <c r="Q36" s="2" t="s">
        <v>136</v>
      </c>
      <c r="R36" s="2" t="s">
        <v>64</v>
      </c>
      <c r="S36" s="2" t="s">
        <v>64</v>
      </c>
      <c r="T36" s="2" t="s">
        <v>63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162</v>
      </c>
      <c r="AV36" s="3">
        <v>20</v>
      </c>
    </row>
    <row r="37" spans="1:48" ht="30" customHeight="1">
      <c r="A37" s="8" t="s">
        <v>157</v>
      </c>
      <c r="B37" s="8" t="s">
        <v>163</v>
      </c>
      <c r="C37" s="8" t="s">
        <v>159</v>
      </c>
      <c r="D37" s="9">
        <v>1.52</v>
      </c>
      <c r="E37" s="11">
        <f>TRUNC(단가대비표!O31,0)</f>
        <v>0</v>
      </c>
      <c r="F37" s="11">
        <f t="shared" si="5"/>
        <v>0</v>
      </c>
      <c r="G37" s="11">
        <f>TRUNC(단가대비표!P31,0)</f>
        <v>0</v>
      </c>
      <c r="H37" s="11">
        <f t="shared" si="6"/>
        <v>0</v>
      </c>
      <c r="I37" s="11">
        <f>TRUNC(단가대비표!V31,0)</f>
        <v>0</v>
      </c>
      <c r="J37" s="11">
        <f t="shared" si="7"/>
        <v>0</v>
      </c>
      <c r="K37" s="11">
        <f t="shared" si="8"/>
        <v>0</v>
      </c>
      <c r="L37" s="11">
        <f t="shared" si="9"/>
        <v>0</v>
      </c>
      <c r="M37" s="8" t="s">
        <v>164</v>
      </c>
      <c r="N37" s="2" t="s">
        <v>165</v>
      </c>
      <c r="O37" s="2" t="s">
        <v>52</v>
      </c>
      <c r="P37" s="2" t="s">
        <v>52</v>
      </c>
      <c r="Q37" s="2" t="s">
        <v>136</v>
      </c>
      <c r="R37" s="2" t="s">
        <v>64</v>
      </c>
      <c r="S37" s="2" t="s">
        <v>64</v>
      </c>
      <c r="T37" s="2" t="s">
        <v>63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 t="s">
        <v>52</v>
      </c>
      <c r="AS37" s="2" t="s">
        <v>52</v>
      </c>
      <c r="AT37" s="3"/>
      <c r="AU37" s="2" t="s">
        <v>166</v>
      </c>
      <c r="AV37" s="3">
        <v>21</v>
      </c>
    </row>
    <row r="38" spans="1:48" ht="30" customHeight="1">
      <c r="A38" s="8" t="s">
        <v>157</v>
      </c>
      <c r="B38" s="8" t="s">
        <v>167</v>
      </c>
      <c r="C38" s="8" t="s">
        <v>159</v>
      </c>
      <c r="D38" s="9">
        <v>2</v>
      </c>
      <c r="E38" s="11">
        <f>TRUNC(단가대비표!O32,0)</f>
        <v>0</v>
      </c>
      <c r="F38" s="11">
        <f t="shared" si="5"/>
        <v>0</v>
      </c>
      <c r="G38" s="11">
        <f>TRUNC(단가대비표!P32,0)</f>
        <v>0</v>
      </c>
      <c r="H38" s="11">
        <f t="shared" si="6"/>
        <v>0</v>
      </c>
      <c r="I38" s="11">
        <f>TRUNC(단가대비표!V32,0)</f>
        <v>0</v>
      </c>
      <c r="J38" s="11">
        <f t="shared" si="7"/>
        <v>0</v>
      </c>
      <c r="K38" s="11">
        <f t="shared" si="8"/>
        <v>0</v>
      </c>
      <c r="L38" s="11">
        <f t="shared" si="9"/>
        <v>0</v>
      </c>
      <c r="M38" s="8" t="s">
        <v>168</v>
      </c>
      <c r="N38" s="2" t="s">
        <v>169</v>
      </c>
      <c r="O38" s="2" t="s">
        <v>52</v>
      </c>
      <c r="P38" s="2" t="s">
        <v>52</v>
      </c>
      <c r="Q38" s="2" t="s">
        <v>136</v>
      </c>
      <c r="R38" s="2" t="s">
        <v>64</v>
      </c>
      <c r="S38" s="2" t="s">
        <v>64</v>
      </c>
      <c r="T38" s="2" t="s">
        <v>63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" t="s">
        <v>52</v>
      </c>
      <c r="AS38" s="2" t="s">
        <v>52</v>
      </c>
      <c r="AT38" s="3"/>
      <c r="AU38" s="2" t="s">
        <v>170</v>
      </c>
      <c r="AV38" s="3">
        <v>22</v>
      </c>
    </row>
    <row r="39" spans="1:48" ht="30" customHeight="1">
      <c r="A39" s="8" t="s">
        <v>171</v>
      </c>
      <c r="B39" s="8" t="s">
        <v>172</v>
      </c>
      <c r="C39" s="8" t="s">
        <v>159</v>
      </c>
      <c r="D39" s="9">
        <v>3.28</v>
      </c>
      <c r="E39" s="11">
        <f>TRUNC(일위대가목록!E14,0)</f>
        <v>0</v>
      </c>
      <c r="F39" s="11">
        <f t="shared" si="5"/>
        <v>0</v>
      </c>
      <c r="G39" s="11">
        <f>TRUNC(일위대가목록!F14,0)</f>
        <v>0</v>
      </c>
      <c r="H39" s="11">
        <f t="shared" si="6"/>
        <v>0</v>
      </c>
      <c r="I39" s="11">
        <f>TRUNC(일위대가목록!G14,0)</f>
        <v>0</v>
      </c>
      <c r="J39" s="11">
        <f t="shared" si="7"/>
        <v>0</v>
      </c>
      <c r="K39" s="11">
        <f t="shared" si="8"/>
        <v>0</v>
      </c>
      <c r="L39" s="11">
        <f t="shared" si="9"/>
        <v>0</v>
      </c>
      <c r="M39" s="8" t="s">
        <v>173</v>
      </c>
      <c r="N39" s="2" t="s">
        <v>174</v>
      </c>
      <c r="O39" s="2" t="s">
        <v>52</v>
      </c>
      <c r="P39" s="2" t="s">
        <v>52</v>
      </c>
      <c r="Q39" s="2" t="s">
        <v>136</v>
      </c>
      <c r="R39" s="2" t="s">
        <v>63</v>
      </c>
      <c r="S39" s="2" t="s">
        <v>64</v>
      </c>
      <c r="T39" s="2" t="s">
        <v>64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52</v>
      </c>
      <c r="AS39" s="2" t="s">
        <v>52</v>
      </c>
      <c r="AT39" s="3"/>
      <c r="AU39" s="2" t="s">
        <v>175</v>
      </c>
      <c r="AV39" s="3">
        <v>73</v>
      </c>
    </row>
    <row r="40" spans="1:48" ht="30" customHeight="1">
      <c r="A40" s="8" t="s">
        <v>176</v>
      </c>
      <c r="B40" s="8" t="s">
        <v>177</v>
      </c>
      <c r="C40" s="8" t="s">
        <v>93</v>
      </c>
      <c r="D40" s="9">
        <v>90</v>
      </c>
      <c r="E40" s="11">
        <f>TRUNC(일위대가목록!E15,0)</f>
        <v>0</v>
      </c>
      <c r="F40" s="11">
        <f t="shared" si="5"/>
        <v>0</v>
      </c>
      <c r="G40" s="11">
        <f>TRUNC(일위대가목록!F15,0)</f>
        <v>0</v>
      </c>
      <c r="H40" s="11">
        <f t="shared" si="6"/>
        <v>0</v>
      </c>
      <c r="I40" s="11">
        <f>TRUNC(일위대가목록!G15,0)</f>
        <v>0</v>
      </c>
      <c r="J40" s="11">
        <f t="shared" si="7"/>
        <v>0</v>
      </c>
      <c r="K40" s="11">
        <f t="shared" si="8"/>
        <v>0</v>
      </c>
      <c r="L40" s="11">
        <f t="shared" si="9"/>
        <v>0</v>
      </c>
      <c r="M40" s="8" t="s">
        <v>178</v>
      </c>
      <c r="N40" s="2" t="s">
        <v>179</v>
      </c>
      <c r="O40" s="2" t="s">
        <v>52</v>
      </c>
      <c r="P40" s="2" t="s">
        <v>52</v>
      </c>
      <c r="Q40" s="2" t="s">
        <v>136</v>
      </c>
      <c r="R40" s="2" t="s">
        <v>63</v>
      </c>
      <c r="S40" s="2" t="s">
        <v>64</v>
      </c>
      <c r="T40" s="2" t="s">
        <v>64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" t="s">
        <v>52</v>
      </c>
      <c r="AS40" s="2" t="s">
        <v>52</v>
      </c>
      <c r="AT40" s="3"/>
      <c r="AU40" s="2" t="s">
        <v>180</v>
      </c>
      <c r="AV40" s="3">
        <v>26</v>
      </c>
    </row>
    <row r="41" spans="1:48" ht="30" customHeight="1">
      <c r="A41" s="8" t="s">
        <v>181</v>
      </c>
      <c r="B41" s="8" t="s">
        <v>182</v>
      </c>
      <c r="C41" s="8" t="s">
        <v>93</v>
      </c>
      <c r="D41" s="9">
        <v>7</v>
      </c>
      <c r="E41" s="11">
        <f>TRUNC(일위대가목록!E16,0)</f>
        <v>0</v>
      </c>
      <c r="F41" s="11">
        <f t="shared" si="5"/>
        <v>0</v>
      </c>
      <c r="G41" s="11">
        <f>TRUNC(일위대가목록!F16,0)</f>
        <v>0</v>
      </c>
      <c r="H41" s="11">
        <f t="shared" si="6"/>
        <v>0</v>
      </c>
      <c r="I41" s="11">
        <f>TRUNC(일위대가목록!G16,0)</f>
        <v>0</v>
      </c>
      <c r="J41" s="11">
        <f t="shared" si="7"/>
        <v>0</v>
      </c>
      <c r="K41" s="11">
        <f t="shared" si="8"/>
        <v>0</v>
      </c>
      <c r="L41" s="11">
        <f t="shared" si="9"/>
        <v>0</v>
      </c>
      <c r="M41" s="8" t="s">
        <v>183</v>
      </c>
      <c r="N41" s="2" t="s">
        <v>184</v>
      </c>
      <c r="O41" s="2" t="s">
        <v>52</v>
      </c>
      <c r="P41" s="2" t="s">
        <v>52</v>
      </c>
      <c r="Q41" s="2" t="s">
        <v>136</v>
      </c>
      <c r="R41" s="2" t="s">
        <v>63</v>
      </c>
      <c r="S41" s="2" t="s">
        <v>64</v>
      </c>
      <c r="T41" s="2" t="s">
        <v>64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2" t="s">
        <v>52</v>
      </c>
      <c r="AS41" s="2" t="s">
        <v>52</v>
      </c>
      <c r="AT41" s="3"/>
      <c r="AU41" s="2" t="s">
        <v>185</v>
      </c>
      <c r="AV41" s="3">
        <v>30</v>
      </c>
    </row>
    <row r="42" spans="1:48" ht="30" customHeight="1">
      <c r="A42" s="8" t="s">
        <v>186</v>
      </c>
      <c r="B42" s="8" t="s">
        <v>187</v>
      </c>
      <c r="C42" s="8" t="s">
        <v>93</v>
      </c>
      <c r="D42" s="9">
        <v>59</v>
      </c>
      <c r="E42" s="11">
        <f>TRUNC(일위대가목록!E17,0)</f>
        <v>0</v>
      </c>
      <c r="F42" s="11">
        <f t="shared" si="5"/>
        <v>0</v>
      </c>
      <c r="G42" s="11">
        <f>TRUNC(일위대가목록!F17,0)</f>
        <v>0</v>
      </c>
      <c r="H42" s="11">
        <f t="shared" si="6"/>
        <v>0</v>
      </c>
      <c r="I42" s="11">
        <f>TRUNC(일위대가목록!G17,0)</f>
        <v>0</v>
      </c>
      <c r="J42" s="11">
        <f t="shared" si="7"/>
        <v>0</v>
      </c>
      <c r="K42" s="11">
        <f t="shared" si="8"/>
        <v>0</v>
      </c>
      <c r="L42" s="11">
        <f t="shared" si="9"/>
        <v>0</v>
      </c>
      <c r="M42" s="8" t="s">
        <v>188</v>
      </c>
      <c r="N42" s="2" t="s">
        <v>189</v>
      </c>
      <c r="O42" s="2" t="s">
        <v>52</v>
      </c>
      <c r="P42" s="2" t="s">
        <v>52</v>
      </c>
      <c r="Q42" s="2" t="s">
        <v>136</v>
      </c>
      <c r="R42" s="2" t="s">
        <v>63</v>
      </c>
      <c r="S42" s="2" t="s">
        <v>64</v>
      </c>
      <c r="T42" s="2" t="s">
        <v>64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2" t="s">
        <v>52</v>
      </c>
      <c r="AS42" s="2" t="s">
        <v>52</v>
      </c>
      <c r="AT42" s="3"/>
      <c r="AU42" s="2" t="s">
        <v>190</v>
      </c>
      <c r="AV42" s="3">
        <v>31</v>
      </c>
    </row>
    <row r="43" spans="1:48" ht="30" customHeight="1">
      <c r="A43" s="8" t="s">
        <v>191</v>
      </c>
      <c r="B43" s="8" t="s">
        <v>192</v>
      </c>
      <c r="C43" s="8" t="s">
        <v>193</v>
      </c>
      <c r="D43" s="9">
        <v>1</v>
      </c>
      <c r="E43" s="11">
        <f>TRUNC(일위대가목록!E18,0)</f>
        <v>0</v>
      </c>
      <c r="F43" s="11">
        <f t="shared" si="5"/>
        <v>0</v>
      </c>
      <c r="G43" s="11">
        <f>TRUNC(일위대가목록!F18,0)</f>
        <v>0</v>
      </c>
      <c r="H43" s="11">
        <f t="shared" si="6"/>
        <v>0</v>
      </c>
      <c r="I43" s="11">
        <f>TRUNC(일위대가목록!G18,0)</f>
        <v>0</v>
      </c>
      <c r="J43" s="11">
        <f t="shared" si="7"/>
        <v>0</v>
      </c>
      <c r="K43" s="11">
        <f t="shared" si="8"/>
        <v>0</v>
      </c>
      <c r="L43" s="11">
        <f t="shared" si="9"/>
        <v>0</v>
      </c>
      <c r="M43" s="8" t="s">
        <v>194</v>
      </c>
      <c r="N43" s="2" t="s">
        <v>195</v>
      </c>
      <c r="O43" s="2" t="s">
        <v>52</v>
      </c>
      <c r="P43" s="2" t="s">
        <v>52</v>
      </c>
      <c r="Q43" s="2" t="s">
        <v>136</v>
      </c>
      <c r="R43" s="2" t="s">
        <v>63</v>
      </c>
      <c r="S43" s="2" t="s">
        <v>64</v>
      </c>
      <c r="T43" s="2" t="s">
        <v>64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" t="s">
        <v>52</v>
      </c>
      <c r="AS43" s="2" t="s">
        <v>52</v>
      </c>
      <c r="AT43" s="3"/>
      <c r="AU43" s="2" t="s">
        <v>196</v>
      </c>
      <c r="AV43" s="3">
        <v>86</v>
      </c>
    </row>
    <row r="44" spans="1:48" ht="30" customHeight="1">
      <c r="A44" s="8" t="s">
        <v>197</v>
      </c>
      <c r="B44" s="8" t="s">
        <v>198</v>
      </c>
      <c r="C44" s="8" t="s">
        <v>199</v>
      </c>
      <c r="D44" s="9">
        <v>69</v>
      </c>
      <c r="E44" s="11">
        <f>TRUNC(단가대비표!O78,0)</f>
        <v>0</v>
      </c>
      <c r="F44" s="11">
        <f t="shared" si="5"/>
        <v>0</v>
      </c>
      <c r="G44" s="11">
        <f>TRUNC(단가대비표!P78,0)</f>
        <v>0</v>
      </c>
      <c r="H44" s="11">
        <f t="shared" si="6"/>
        <v>0</v>
      </c>
      <c r="I44" s="11">
        <f>TRUNC(단가대비표!V78,0)</f>
        <v>0</v>
      </c>
      <c r="J44" s="11">
        <f t="shared" si="7"/>
        <v>0</v>
      </c>
      <c r="K44" s="11">
        <f t="shared" si="8"/>
        <v>0</v>
      </c>
      <c r="L44" s="11">
        <f t="shared" si="9"/>
        <v>0</v>
      </c>
      <c r="M44" s="8" t="s">
        <v>200</v>
      </c>
      <c r="N44" s="2" t="s">
        <v>201</v>
      </c>
      <c r="O44" s="2" t="s">
        <v>52</v>
      </c>
      <c r="P44" s="2" t="s">
        <v>52</v>
      </c>
      <c r="Q44" s="2" t="s">
        <v>136</v>
      </c>
      <c r="R44" s="2" t="s">
        <v>64</v>
      </c>
      <c r="S44" s="2" t="s">
        <v>64</v>
      </c>
      <c r="T44" s="2" t="s">
        <v>63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2" t="s">
        <v>52</v>
      </c>
      <c r="AS44" s="2" t="s">
        <v>52</v>
      </c>
      <c r="AT44" s="3"/>
      <c r="AU44" s="2" t="s">
        <v>202</v>
      </c>
      <c r="AV44" s="3">
        <v>25</v>
      </c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8" t="s">
        <v>72</v>
      </c>
      <c r="B49" s="9"/>
      <c r="C49" s="9"/>
      <c r="D49" s="9"/>
      <c r="E49" s="9"/>
      <c r="F49" s="11">
        <f>SUM(F32:F48)</f>
        <v>0</v>
      </c>
      <c r="G49" s="9"/>
      <c r="H49" s="11">
        <f>SUM(H32:H48)</f>
        <v>0</v>
      </c>
      <c r="I49" s="9"/>
      <c r="J49" s="11">
        <f>SUM(J32:J48)</f>
        <v>0</v>
      </c>
      <c r="K49" s="9"/>
      <c r="L49" s="11">
        <f>SUM(L32:L48)</f>
        <v>0</v>
      </c>
      <c r="M49" s="9"/>
      <c r="N49" t="s">
        <v>73</v>
      </c>
    </row>
    <row r="50" spans="1:48" ht="30" customHeight="1">
      <c r="A50" s="8" t="s">
        <v>203</v>
      </c>
      <c r="B50" s="8" t="s">
        <v>52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"/>
      <c r="O50" s="3"/>
      <c r="P50" s="3"/>
      <c r="Q50" s="2" t="s">
        <v>204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30" customHeight="1">
      <c r="A51" s="8" t="s">
        <v>205</v>
      </c>
      <c r="B51" s="8" t="s">
        <v>206</v>
      </c>
      <c r="C51" s="8" t="s">
        <v>68</v>
      </c>
      <c r="D51" s="9">
        <v>25.2</v>
      </c>
      <c r="E51" s="11">
        <f>TRUNC(단가대비표!O92,0)</f>
        <v>0</v>
      </c>
      <c r="F51" s="11">
        <f t="shared" ref="F51:F60" si="10">TRUNC(E51*D51, 0)</f>
        <v>0</v>
      </c>
      <c r="G51" s="11">
        <f>TRUNC(단가대비표!P92,0)</f>
        <v>0</v>
      </c>
      <c r="H51" s="11">
        <f t="shared" ref="H51:H60" si="11">TRUNC(G51*D51, 0)</f>
        <v>0</v>
      </c>
      <c r="I51" s="11">
        <f>TRUNC(단가대비표!V92,0)</f>
        <v>0</v>
      </c>
      <c r="J51" s="11">
        <f t="shared" ref="J51:J60" si="12">TRUNC(I51*D51, 0)</f>
        <v>0</v>
      </c>
      <c r="K51" s="11">
        <f t="shared" ref="K51:K60" si="13">TRUNC(E51+G51+I51, 0)</f>
        <v>0</v>
      </c>
      <c r="L51" s="11">
        <f t="shared" ref="L51:L60" si="14">TRUNC(F51+H51+J51, 0)</f>
        <v>0</v>
      </c>
      <c r="M51" s="8" t="s">
        <v>207</v>
      </c>
      <c r="N51" s="2" t="s">
        <v>208</v>
      </c>
      <c r="O51" s="2" t="s">
        <v>52</v>
      </c>
      <c r="P51" s="2" t="s">
        <v>52</v>
      </c>
      <c r="Q51" s="2" t="s">
        <v>204</v>
      </c>
      <c r="R51" s="2" t="s">
        <v>64</v>
      </c>
      <c r="S51" s="2" t="s">
        <v>64</v>
      </c>
      <c r="T51" s="2" t="s">
        <v>63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 t="s">
        <v>52</v>
      </c>
      <c r="AS51" s="2" t="s">
        <v>52</v>
      </c>
      <c r="AT51" s="3"/>
      <c r="AU51" s="2" t="s">
        <v>209</v>
      </c>
      <c r="AV51" s="3">
        <v>90</v>
      </c>
    </row>
    <row r="52" spans="1:48" ht="30" customHeight="1">
      <c r="A52" s="8" t="s">
        <v>205</v>
      </c>
      <c r="B52" s="8" t="s">
        <v>210</v>
      </c>
      <c r="C52" s="8" t="s">
        <v>68</v>
      </c>
      <c r="D52" s="9">
        <v>157.6</v>
      </c>
      <c r="E52" s="11">
        <f>TRUNC(단가대비표!O93,0)</f>
        <v>0</v>
      </c>
      <c r="F52" s="11">
        <f t="shared" si="10"/>
        <v>0</v>
      </c>
      <c r="G52" s="11">
        <f>TRUNC(단가대비표!P93,0)</f>
        <v>0</v>
      </c>
      <c r="H52" s="11">
        <f t="shared" si="11"/>
        <v>0</v>
      </c>
      <c r="I52" s="11">
        <f>TRUNC(단가대비표!V93,0)</f>
        <v>0</v>
      </c>
      <c r="J52" s="11">
        <f t="shared" si="12"/>
        <v>0</v>
      </c>
      <c r="K52" s="11">
        <f t="shared" si="13"/>
        <v>0</v>
      </c>
      <c r="L52" s="11">
        <f t="shared" si="14"/>
        <v>0</v>
      </c>
      <c r="M52" s="8" t="s">
        <v>211</v>
      </c>
      <c r="N52" s="2" t="s">
        <v>212</v>
      </c>
      <c r="O52" s="2" t="s">
        <v>52</v>
      </c>
      <c r="P52" s="2" t="s">
        <v>52</v>
      </c>
      <c r="Q52" s="2" t="s">
        <v>204</v>
      </c>
      <c r="R52" s="2" t="s">
        <v>64</v>
      </c>
      <c r="S52" s="2" t="s">
        <v>64</v>
      </c>
      <c r="T52" s="2" t="s">
        <v>63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 t="s">
        <v>52</v>
      </c>
      <c r="AS52" s="2" t="s">
        <v>52</v>
      </c>
      <c r="AT52" s="3"/>
      <c r="AU52" s="2" t="s">
        <v>213</v>
      </c>
      <c r="AV52" s="3">
        <v>91</v>
      </c>
    </row>
    <row r="53" spans="1:48" ht="30" customHeight="1">
      <c r="A53" s="8" t="s">
        <v>214</v>
      </c>
      <c r="B53" s="8" t="s">
        <v>215</v>
      </c>
      <c r="C53" s="8" t="s">
        <v>159</v>
      </c>
      <c r="D53" s="9">
        <v>0.1</v>
      </c>
      <c r="E53" s="11">
        <f>TRUNC(단가대비표!O34,0)</f>
        <v>0</v>
      </c>
      <c r="F53" s="11">
        <f t="shared" si="10"/>
        <v>0</v>
      </c>
      <c r="G53" s="11">
        <f>TRUNC(단가대비표!P34,0)</f>
        <v>0</v>
      </c>
      <c r="H53" s="11">
        <f t="shared" si="11"/>
        <v>0</v>
      </c>
      <c r="I53" s="11">
        <f>TRUNC(단가대비표!V34,0)</f>
        <v>0</v>
      </c>
      <c r="J53" s="11">
        <f t="shared" si="12"/>
        <v>0</v>
      </c>
      <c r="K53" s="11">
        <f t="shared" si="13"/>
        <v>0</v>
      </c>
      <c r="L53" s="11">
        <f t="shared" si="14"/>
        <v>0</v>
      </c>
      <c r="M53" s="8" t="s">
        <v>216</v>
      </c>
      <c r="N53" s="2" t="s">
        <v>217</v>
      </c>
      <c r="O53" s="2" t="s">
        <v>52</v>
      </c>
      <c r="P53" s="2" t="s">
        <v>52</v>
      </c>
      <c r="Q53" s="2" t="s">
        <v>204</v>
      </c>
      <c r="R53" s="2" t="s">
        <v>64</v>
      </c>
      <c r="S53" s="2" t="s">
        <v>64</v>
      </c>
      <c r="T53" s="2" t="s">
        <v>63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218</v>
      </c>
      <c r="AV53" s="3">
        <v>92</v>
      </c>
    </row>
    <row r="54" spans="1:48" ht="30" customHeight="1">
      <c r="A54" s="8" t="s">
        <v>219</v>
      </c>
      <c r="B54" s="8" t="s">
        <v>220</v>
      </c>
      <c r="C54" s="8" t="s">
        <v>199</v>
      </c>
      <c r="D54" s="9">
        <v>96</v>
      </c>
      <c r="E54" s="11">
        <f>TRUNC(단가대비표!O77,0)</f>
        <v>0</v>
      </c>
      <c r="F54" s="11">
        <f t="shared" si="10"/>
        <v>0</v>
      </c>
      <c r="G54" s="11">
        <f>TRUNC(단가대비표!P77,0)</f>
        <v>0</v>
      </c>
      <c r="H54" s="11">
        <f t="shared" si="11"/>
        <v>0</v>
      </c>
      <c r="I54" s="11">
        <f>TRUNC(단가대비표!V77,0)</f>
        <v>0</v>
      </c>
      <c r="J54" s="11">
        <f t="shared" si="12"/>
        <v>0</v>
      </c>
      <c r="K54" s="11">
        <f t="shared" si="13"/>
        <v>0</v>
      </c>
      <c r="L54" s="11">
        <f t="shared" si="14"/>
        <v>0</v>
      </c>
      <c r="M54" s="8" t="s">
        <v>221</v>
      </c>
      <c r="N54" s="2" t="s">
        <v>222</v>
      </c>
      <c r="O54" s="2" t="s">
        <v>52</v>
      </c>
      <c r="P54" s="2" t="s">
        <v>52</v>
      </c>
      <c r="Q54" s="2" t="s">
        <v>204</v>
      </c>
      <c r="R54" s="2" t="s">
        <v>64</v>
      </c>
      <c r="S54" s="2" t="s">
        <v>64</v>
      </c>
      <c r="T54" s="2" t="s">
        <v>63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223</v>
      </c>
      <c r="AV54" s="3">
        <v>34</v>
      </c>
    </row>
    <row r="55" spans="1:48" ht="30" customHeight="1">
      <c r="A55" s="8" t="s">
        <v>224</v>
      </c>
      <c r="B55" s="8" t="s">
        <v>225</v>
      </c>
      <c r="C55" s="8" t="s">
        <v>199</v>
      </c>
      <c r="D55" s="9">
        <v>101</v>
      </c>
      <c r="E55" s="11">
        <f>TRUNC(일위대가목록!E19,0)</f>
        <v>0</v>
      </c>
      <c r="F55" s="11">
        <f t="shared" si="10"/>
        <v>0</v>
      </c>
      <c r="G55" s="11">
        <f>TRUNC(일위대가목록!F19,0)</f>
        <v>0</v>
      </c>
      <c r="H55" s="11">
        <f t="shared" si="11"/>
        <v>0</v>
      </c>
      <c r="I55" s="11">
        <f>TRUNC(일위대가목록!G19,0)</f>
        <v>0</v>
      </c>
      <c r="J55" s="11">
        <f t="shared" si="12"/>
        <v>0</v>
      </c>
      <c r="K55" s="11">
        <f t="shared" si="13"/>
        <v>0</v>
      </c>
      <c r="L55" s="11">
        <f t="shared" si="14"/>
        <v>0</v>
      </c>
      <c r="M55" s="8" t="s">
        <v>226</v>
      </c>
      <c r="N55" s="2" t="s">
        <v>227</v>
      </c>
      <c r="O55" s="2" t="s">
        <v>52</v>
      </c>
      <c r="P55" s="2" t="s">
        <v>52</v>
      </c>
      <c r="Q55" s="2" t="s">
        <v>204</v>
      </c>
      <c r="R55" s="2" t="s">
        <v>63</v>
      </c>
      <c r="S55" s="2" t="s">
        <v>64</v>
      </c>
      <c r="T55" s="2" t="s">
        <v>64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228</v>
      </c>
      <c r="AV55" s="3">
        <v>38</v>
      </c>
    </row>
    <row r="56" spans="1:48" ht="30" customHeight="1">
      <c r="A56" s="8" t="s">
        <v>229</v>
      </c>
      <c r="B56" s="8" t="s">
        <v>52</v>
      </c>
      <c r="C56" s="8" t="s">
        <v>159</v>
      </c>
      <c r="D56" s="9">
        <v>1</v>
      </c>
      <c r="E56" s="11">
        <f>TRUNC(일위대가목록!E20,0)</f>
        <v>0</v>
      </c>
      <c r="F56" s="11">
        <f t="shared" si="10"/>
        <v>0</v>
      </c>
      <c r="G56" s="11">
        <f>TRUNC(일위대가목록!F20,0)</f>
        <v>0</v>
      </c>
      <c r="H56" s="11">
        <f t="shared" si="11"/>
        <v>0</v>
      </c>
      <c r="I56" s="11">
        <f>TRUNC(일위대가목록!G20,0)</f>
        <v>0</v>
      </c>
      <c r="J56" s="11">
        <f t="shared" si="12"/>
        <v>0</v>
      </c>
      <c r="K56" s="11">
        <f t="shared" si="13"/>
        <v>0</v>
      </c>
      <c r="L56" s="11">
        <f t="shared" si="14"/>
        <v>0</v>
      </c>
      <c r="M56" s="8" t="s">
        <v>230</v>
      </c>
      <c r="N56" s="2" t="s">
        <v>231</v>
      </c>
      <c r="O56" s="2" t="s">
        <v>52</v>
      </c>
      <c r="P56" s="2" t="s">
        <v>52</v>
      </c>
      <c r="Q56" s="2" t="s">
        <v>204</v>
      </c>
      <c r="R56" s="2" t="s">
        <v>63</v>
      </c>
      <c r="S56" s="2" t="s">
        <v>64</v>
      </c>
      <c r="T56" s="2" t="s">
        <v>64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232</v>
      </c>
      <c r="AV56" s="3">
        <v>39</v>
      </c>
    </row>
    <row r="57" spans="1:48" ht="30" customHeight="1">
      <c r="A57" s="8" t="s">
        <v>233</v>
      </c>
      <c r="B57" s="8" t="s">
        <v>234</v>
      </c>
      <c r="C57" s="8" t="s">
        <v>116</v>
      </c>
      <c r="D57" s="9">
        <v>0.01</v>
      </c>
      <c r="E57" s="11">
        <f>TRUNC(일위대가목록!E21,0)</f>
        <v>0</v>
      </c>
      <c r="F57" s="11">
        <f t="shared" si="10"/>
        <v>0</v>
      </c>
      <c r="G57" s="11">
        <f>TRUNC(일위대가목록!F21,0)</f>
        <v>0</v>
      </c>
      <c r="H57" s="11">
        <f t="shared" si="11"/>
        <v>0</v>
      </c>
      <c r="I57" s="11">
        <f>TRUNC(일위대가목록!G21,0)</f>
        <v>0</v>
      </c>
      <c r="J57" s="11">
        <f t="shared" si="12"/>
        <v>0</v>
      </c>
      <c r="K57" s="11">
        <f t="shared" si="13"/>
        <v>0</v>
      </c>
      <c r="L57" s="11">
        <f t="shared" si="14"/>
        <v>0</v>
      </c>
      <c r="M57" s="8" t="s">
        <v>235</v>
      </c>
      <c r="N57" s="2" t="s">
        <v>236</v>
      </c>
      <c r="O57" s="2" t="s">
        <v>52</v>
      </c>
      <c r="P57" s="2" t="s">
        <v>52</v>
      </c>
      <c r="Q57" s="2" t="s">
        <v>204</v>
      </c>
      <c r="R57" s="2" t="s">
        <v>63</v>
      </c>
      <c r="S57" s="2" t="s">
        <v>64</v>
      </c>
      <c r="T57" s="2" t="s">
        <v>64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237</v>
      </c>
      <c r="AV57" s="3">
        <v>40</v>
      </c>
    </row>
    <row r="58" spans="1:48" ht="30" customHeight="1">
      <c r="A58" s="8" t="s">
        <v>238</v>
      </c>
      <c r="B58" s="8" t="s">
        <v>239</v>
      </c>
      <c r="C58" s="8" t="s">
        <v>240</v>
      </c>
      <c r="D58" s="9">
        <v>2</v>
      </c>
      <c r="E58" s="11">
        <f>TRUNC(일위대가목록!E22,0)</f>
        <v>0</v>
      </c>
      <c r="F58" s="11">
        <f t="shared" si="10"/>
        <v>0</v>
      </c>
      <c r="G58" s="11">
        <f>TRUNC(일위대가목록!F22,0)</f>
        <v>0</v>
      </c>
      <c r="H58" s="11">
        <f t="shared" si="11"/>
        <v>0</v>
      </c>
      <c r="I58" s="11">
        <f>TRUNC(일위대가목록!G22,0)</f>
        <v>0</v>
      </c>
      <c r="J58" s="11">
        <f t="shared" si="12"/>
        <v>0</v>
      </c>
      <c r="K58" s="11">
        <f t="shared" si="13"/>
        <v>0</v>
      </c>
      <c r="L58" s="11">
        <f t="shared" si="14"/>
        <v>0</v>
      </c>
      <c r="M58" s="8" t="s">
        <v>241</v>
      </c>
      <c r="N58" s="2" t="s">
        <v>242</v>
      </c>
      <c r="O58" s="2" t="s">
        <v>52</v>
      </c>
      <c r="P58" s="2" t="s">
        <v>52</v>
      </c>
      <c r="Q58" s="2" t="s">
        <v>204</v>
      </c>
      <c r="R58" s="2" t="s">
        <v>63</v>
      </c>
      <c r="S58" s="2" t="s">
        <v>64</v>
      </c>
      <c r="T58" s="2" t="s">
        <v>64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243</v>
      </c>
      <c r="AV58" s="3">
        <v>37</v>
      </c>
    </row>
    <row r="59" spans="1:48" ht="30" customHeight="1">
      <c r="A59" s="8" t="s">
        <v>244</v>
      </c>
      <c r="B59" s="8" t="s">
        <v>245</v>
      </c>
      <c r="C59" s="8" t="s">
        <v>93</v>
      </c>
      <c r="D59" s="9">
        <v>54</v>
      </c>
      <c r="E59" s="11">
        <f>TRUNC(일위대가목록!E23,0)</f>
        <v>0</v>
      </c>
      <c r="F59" s="11">
        <f t="shared" si="10"/>
        <v>0</v>
      </c>
      <c r="G59" s="11">
        <f>TRUNC(일위대가목록!F23,0)</f>
        <v>0</v>
      </c>
      <c r="H59" s="11">
        <f t="shared" si="11"/>
        <v>0</v>
      </c>
      <c r="I59" s="11">
        <f>TRUNC(일위대가목록!G23,0)</f>
        <v>0</v>
      </c>
      <c r="J59" s="11">
        <f t="shared" si="12"/>
        <v>0</v>
      </c>
      <c r="K59" s="11">
        <f t="shared" si="13"/>
        <v>0</v>
      </c>
      <c r="L59" s="11">
        <f t="shared" si="14"/>
        <v>0</v>
      </c>
      <c r="M59" s="8" t="s">
        <v>246</v>
      </c>
      <c r="N59" s="2" t="s">
        <v>247</v>
      </c>
      <c r="O59" s="2" t="s">
        <v>52</v>
      </c>
      <c r="P59" s="2" t="s">
        <v>52</v>
      </c>
      <c r="Q59" s="2" t="s">
        <v>204</v>
      </c>
      <c r="R59" s="2" t="s">
        <v>63</v>
      </c>
      <c r="S59" s="2" t="s">
        <v>64</v>
      </c>
      <c r="T59" s="2" t="s">
        <v>64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248</v>
      </c>
      <c r="AV59" s="3">
        <v>41</v>
      </c>
    </row>
    <row r="60" spans="1:48" ht="30" customHeight="1">
      <c r="A60" s="8" t="s">
        <v>249</v>
      </c>
      <c r="B60" s="8" t="s">
        <v>250</v>
      </c>
      <c r="C60" s="8" t="s">
        <v>93</v>
      </c>
      <c r="D60" s="9">
        <v>54</v>
      </c>
      <c r="E60" s="11">
        <f>TRUNC(일위대가목록!E24,0)</f>
        <v>0</v>
      </c>
      <c r="F60" s="11">
        <f t="shared" si="10"/>
        <v>0</v>
      </c>
      <c r="G60" s="11">
        <f>TRUNC(일위대가목록!F24,0)</f>
        <v>0</v>
      </c>
      <c r="H60" s="11">
        <f t="shared" si="11"/>
        <v>0</v>
      </c>
      <c r="I60" s="11">
        <f>TRUNC(일위대가목록!G24,0)</f>
        <v>0</v>
      </c>
      <c r="J60" s="11">
        <f t="shared" si="12"/>
        <v>0</v>
      </c>
      <c r="K60" s="11">
        <f t="shared" si="13"/>
        <v>0</v>
      </c>
      <c r="L60" s="11">
        <f t="shared" si="14"/>
        <v>0</v>
      </c>
      <c r="M60" s="8" t="s">
        <v>251</v>
      </c>
      <c r="N60" s="2" t="s">
        <v>252</v>
      </c>
      <c r="O60" s="2" t="s">
        <v>52</v>
      </c>
      <c r="P60" s="2" t="s">
        <v>52</v>
      </c>
      <c r="Q60" s="2" t="s">
        <v>204</v>
      </c>
      <c r="R60" s="2" t="s">
        <v>63</v>
      </c>
      <c r="S60" s="2" t="s">
        <v>64</v>
      </c>
      <c r="T60" s="2" t="s">
        <v>64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253</v>
      </c>
      <c r="AV60" s="3">
        <v>42</v>
      </c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8" t="s">
        <v>72</v>
      </c>
      <c r="B64" s="9"/>
      <c r="C64" s="9"/>
      <c r="D64" s="9"/>
      <c r="E64" s="9"/>
      <c r="F64" s="11">
        <f>SUM(F51:F63)</f>
        <v>0</v>
      </c>
      <c r="G64" s="9"/>
      <c r="H64" s="11">
        <f>SUM(H51:H63)</f>
        <v>0</v>
      </c>
      <c r="I64" s="9"/>
      <c r="J64" s="11">
        <f>SUM(J51:J63)</f>
        <v>0</v>
      </c>
      <c r="K64" s="9"/>
      <c r="L64" s="11">
        <f>SUM(L51:L63)</f>
        <v>0</v>
      </c>
      <c r="M64" s="9"/>
      <c r="N64" t="s">
        <v>73</v>
      </c>
    </row>
    <row r="65" spans="1:48" ht="30" customHeight="1">
      <c r="A65" s="8" t="s">
        <v>254</v>
      </c>
      <c r="B65" s="8" t="s">
        <v>52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"/>
      <c r="O65" s="3"/>
      <c r="P65" s="3"/>
      <c r="Q65" s="2" t="s">
        <v>255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ht="30" customHeight="1">
      <c r="A66" s="8" t="s">
        <v>256</v>
      </c>
      <c r="B66" s="8" t="s">
        <v>257</v>
      </c>
      <c r="C66" s="8" t="s">
        <v>68</v>
      </c>
      <c r="D66" s="9">
        <v>627</v>
      </c>
      <c r="E66" s="11">
        <f>TRUNC(일위대가목록!E25,0)</f>
        <v>0</v>
      </c>
      <c r="F66" s="11">
        <f t="shared" ref="F66:F72" si="15">TRUNC(E66*D66, 0)</f>
        <v>0</v>
      </c>
      <c r="G66" s="11">
        <f>TRUNC(일위대가목록!F25,0)</f>
        <v>0</v>
      </c>
      <c r="H66" s="11">
        <f t="shared" ref="H66:H72" si="16">TRUNC(G66*D66, 0)</f>
        <v>0</v>
      </c>
      <c r="I66" s="11">
        <f>TRUNC(일위대가목록!G25,0)</f>
        <v>0</v>
      </c>
      <c r="J66" s="11">
        <f t="shared" ref="J66:J72" si="17">TRUNC(I66*D66, 0)</f>
        <v>0</v>
      </c>
      <c r="K66" s="11">
        <f t="shared" ref="K66:L72" si="18">TRUNC(E66+G66+I66, 0)</f>
        <v>0</v>
      </c>
      <c r="L66" s="11">
        <f t="shared" si="18"/>
        <v>0</v>
      </c>
      <c r="M66" s="8" t="s">
        <v>258</v>
      </c>
      <c r="N66" s="2" t="s">
        <v>259</v>
      </c>
      <c r="O66" s="2" t="s">
        <v>52</v>
      </c>
      <c r="P66" s="2" t="s">
        <v>52</v>
      </c>
      <c r="Q66" s="2" t="s">
        <v>255</v>
      </c>
      <c r="R66" s="2" t="s">
        <v>63</v>
      </c>
      <c r="S66" s="2" t="s">
        <v>64</v>
      </c>
      <c r="T66" s="2" t="s">
        <v>64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2" t="s">
        <v>52</v>
      </c>
      <c r="AS66" s="2" t="s">
        <v>52</v>
      </c>
      <c r="AT66" s="3"/>
      <c r="AU66" s="2" t="s">
        <v>260</v>
      </c>
      <c r="AV66" s="3">
        <v>46</v>
      </c>
    </row>
    <row r="67" spans="1:48" ht="30" customHeight="1">
      <c r="A67" s="8" t="s">
        <v>261</v>
      </c>
      <c r="B67" s="8" t="s">
        <v>262</v>
      </c>
      <c r="C67" s="8" t="s">
        <v>93</v>
      </c>
      <c r="D67" s="9">
        <v>20</v>
      </c>
      <c r="E67" s="11">
        <f>TRUNC(일위대가목록!E26,0)</f>
        <v>0</v>
      </c>
      <c r="F67" s="11">
        <f t="shared" si="15"/>
        <v>0</v>
      </c>
      <c r="G67" s="11">
        <f>TRUNC(일위대가목록!F26,0)</f>
        <v>0</v>
      </c>
      <c r="H67" s="11">
        <f t="shared" si="16"/>
        <v>0</v>
      </c>
      <c r="I67" s="11">
        <f>TRUNC(일위대가목록!G26,0)</f>
        <v>0</v>
      </c>
      <c r="J67" s="11">
        <f t="shared" si="17"/>
        <v>0</v>
      </c>
      <c r="K67" s="11">
        <f t="shared" si="18"/>
        <v>0</v>
      </c>
      <c r="L67" s="11">
        <f t="shared" si="18"/>
        <v>0</v>
      </c>
      <c r="M67" s="8" t="s">
        <v>263</v>
      </c>
      <c r="N67" s="2" t="s">
        <v>264</v>
      </c>
      <c r="O67" s="2" t="s">
        <v>52</v>
      </c>
      <c r="P67" s="2" t="s">
        <v>52</v>
      </c>
      <c r="Q67" s="2" t="s">
        <v>255</v>
      </c>
      <c r="R67" s="2" t="s">
        <v>63</v>
      </c>
      <c r="S67" s="2" t="s">
        <v>64</v>
      </c>
      <c r="T67" s="2" t="s">
        <v>64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2" t="s">
        <v>52</v>
      </c>
      <c r="AS67" s="2" t="s">
        <v>52</v>
      </c>
      <c r="AT67" s="3"/>
      <c r="AU67" s="2" t="s">
        <v>265</v>
      </c>
      <c r="AV67" s="3">
        <v>45</v>
      </c>
    </row>
    <row r="68" spans="1:48" ht="30" customHeight="1">
      <c r="A68" s="8" t="s">
        <v>266</v>
      </c>
      <c r="B68" s="8" t="s">
        <v>267</v>
      </c>
      <c r="C68" s="8" t="s">
        <v>93</v>
      </c>
      <c r="D68" s="9">
        <v>131</v>
      </c>
      <c r="E68" s="11">
        <f>TRUNC(일위대가목록!E27,0)</f>
        <v>0</v>
      </c>
      <c r="F68" s="11">
        <f t="shared" si="15"/>
        <v>0</v>
      </c>
      <c r="G68" s="11">
        <f>TRUNC(일위대가목록!F27,0)</f>
        <v>0</v>
      </c>
      <c r="H68" s="11">
        <f t="shared" si="16"/>
        <v>0</v>
      </c>
      <c r="I68" s="11">
        <f>TRUNC(일위대가목록!G27,0)</f>
        <v>0</v>
      </c>
      <c r="J68" s="11">
        <f t="shared" si="17"/>
        <v>0</v>
      </c>
      <c r="K68" s="11">
        <f t="shared" si="18"/>
        <v>0</v>
      </c>
      <c r="L68" s="11">
        <f t="shared" si="18"/>
        <v>0</v>
      </c>
      <c r="M68" s="8" t="s">
        <v>268</v>
      </c>
      <c r="N68" s="2" t="s">
        <v>269</v>
      </c>
      <c r="O68" s="2" t="s">
        <v>52</v>
      </c>
      <c r="P68" s="2" t="s">
        <v>52</v>
      </c>
      <c r="Q68" s="2" t="s">
        <v>255</v>
      </c>
      <c r="R68" s="2" t="s">
        <v>63</v>
      </c>
      <c r="S68" s="2" t="s">
        <v>64</v>
      </c>
      <c r="T68" s="2" t="s">
        <v>64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2" t="s">
        <v>52</v>
      </c>
      <c r="AS68" s="2" t="s">
        <v>52</v>
      </c>
      <c r="AT68" s="3"/>
      <c r="AU68" s="2" t="s">
        <v>270</v>
      </c>
      <c r="AV68" s="3">
        <v>44</v>
      </c>
    </row>
    <row r="69" spans="1:48" ht="30" customHeight="1">
      <c r="A69" s="8" t="s">
        <v>271</v>
      </c>
      <c r="B69" s="8" t="s">
        <v>272</v>
      </c>
      <c r="C69" s="8" t="s">
        <v>193</v>
      </c>
      <c r="D69" s="9">
        <v>1</v>
      </c>
      <c r="E69" s="11">
        <f>TRUNC(일위대가목록!E28,0)</f>
        <v>0</v>
      </c>
      <c r="F69" s="11">
        <f t="shared" si="15"/>
        <v>0</v>
      </c>
      <c r="G69" s="11">
        <f>TRUNC(일위대가목록!F28,0)</f>
        <v>0</v>
      </c>
      <c r="H69" s="11">
        <f t="shared" si="16"/>
        <v>0</v>
      </c>
      <c r="I69" s="11">
        <f>TRUNC(일위대가목록!G28,0)</f>
        <v>0</v>
      </c>
      <c r="J69" s="11">
        <f t="shared" si="17"/>
        <v>0</v>
      </c>
      <c r="K69" s="11">
        <f t="shared" si="18"/>
        <v>0</v>
      </c>
      <c r="L69" s="11">
        <f t="shared" si="18"/>
        <v>0</v>
      </c>
      <c r="M69" s="8" t="s">
        <v>273</v>
      </c>
      <c r="N69" s="2" t="s">
        <v>274</v>
      </c>
      <c r="O69" s="2" t="s">
        <v>52</v>
      </c>
      <c r="P69" s="2" t="s">
        <v>52</v>
      </c>
      <c r="Q69" s="2" t="s">
        <v>255</v>
      </c>
      <c r="R69" s="2" t="s">
        <v>63</v>
      </c>
      <c r="S69" s="2" t="s">
        <v>64</v>
      </c>
      <c r="T69" s="2" t="s">
        <v>64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2" t="s">
        <v>52</v>
      </c>
      <c r="AS69" s="2" t="s">
        <v>52</v>
      </c>
      <c r="AT69" s="3"/>
      <c r="AU69" s="2" t="s">
        <v>275</v>
      </c>
      <c r="AV69" s="3">
        <v>47</v>
      </c>
    </row>
    <row r="70" spans="1:48" ht="30" customHeight="1">
      <c r="A70" s="8" t="s">
        <v>276</v>
      </c>
      <c r="B70" s="8" t="s">
        <v>277</v>
      </c>
      <c r="C70" s="8" t="s">
        <v>68</v>
      </c>
      <c r="D70" s="9">
        <v>17</v>
      </c>
      <c r="E70" s="11">
        <f>TRUNC(일위대가목록!E29,0)</f>
        <v>0</v>
      </c>
      <c r="F70" s="11">
        <f t="shared" si="15"/>
        <v>0</v>
      </c>
      <c r="G70" s="11">
        <f>TRUNC(일위대가목록!F29,0)</f>
        <v>0</v>
      </c>
      <c r="H70" s="11">
        <f t="shared" si="16"/>
        <v>0</v>
      </c>
      <c r="I70" s="11">
        <f>TRUNC(일위대가목록!G29,0)</f>
        <v>0</v>
      </c>
      <c r="J70" s="11">
        <f t="shared" si="17"/>
        <v>0</v>
      </c>
      <c r="K70" s="11">
        <f t="shared" si="18"/>
        <v>0</v>
      </c>
      <c r="L70" s="11">
        <f t="shared" si="18"/>
        <v>0</v>
      </c>
      <c r="M70" s="8" t="s">
        <v>278</v>
      </c>
      <c r="N70" s="2" t="s">
        <v>279</v>
      </c>
      <c r="O70" s="2" t="s">
        <v>52</v>
      </c>
      <c r="P70" s="2" t="s">
        <v>52</v>
      </c>
      <c r="Q70" s="2" t="s">
        <v>255</v>
      </c>
      <c r="R70" s="2" t="s">
        <v>63</v>
      </c>
      <c r="S70" s="2" t="s">
        <v>64</v>
      </c>
      <c r="T70" s="2" t="s">
        <v>64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2" t="s">
        <v>52</v>
      </c>
      <c r="AS70" s="2" t="s">
        <v>52</v>
      </c>
      <c r="AT70" s="3"/>
      <c r="AU70" s="2" t="s">
        <v>280</v>
      </c>
      <c r="AV70" s="3">
        <v>48</v>
      </c>
    </row>
    <row r="71" spans="1:48" ht="30" customHeight="1">
      <c r="A71" s="8" t="s">
        <v>281</v>
      </c>
      <c r="B71" s="8" t="s">
        <v>282</v>
      </c>
      <c r="C71" s="8" t="s">
        <v>193</v>
      </c>
      <c r="D71" s="9">
        <v>16</v>
      </c>
      <c r="E71" s="11">
        <f>TRUNC(일위대가목록!E30,0)</f>
        <v>0</v>
      </c>
      <c r="F71" s="11">
        <f t="shared" si="15"/>
        <v>0</v>
      </c>
      <c r="G71" s="11">
        <f>TRUNC(일위대가목록!F30,0)</f>
        <v>0</v>
      </c>
      <c r="H71" s="11">
        <f t="shared" si="16"/>
        <v>0</v>
      </c>
      <c r="I71" s="11">
        <f>TRUNC(일위대가목록!G30,0)</f>
        <v>0</v>
      </c>
      <c r="J71" s="11">
        <f t="shared" si="17"/>
        <v>0</v>
      </c>
      <c r="K71" s="11">
        <f t="shared" si="18"/>
        <v>0</v>
      </c>
      <c r="L71" s="11">
        <f t="shared" si="18"/>
        <v>0</v>
      </c>
      <c r="M71" s="8" t="s">
        <v>283</v>
      </c>
      <c r="N71" s="2" t="s">
        <v>284</v>
      </c>
      <c r="O71" s="2" t="s">
        <v>52</v>
      </c>
      <c r="P71" s="2" t="s">
        <v>52</v>
      </c>
      <c r="Q71" s="2" t="s">
        <v>255</v>
      </c>
      <c r="R71" s="2" t="s">
        <v>63</v>
      </c>
      <c r="S71" s="2" t="s">
        <v>64</v>
      </c>
      <c r="T71" s="2" t="s">
        <v>64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2" t="s">
        <v>52</v>
      </c>
      <c r="AS71" s="2" t="s">
        <v>52</v>
      </c>
      <c r="AT71" s="3"/>
      <c r="AU71" s="2" t="s">
        <v>285</v>
      </c>
      <c r="AV71" s="3">
        <v>87</v>
      </c>
    </row>
    <row r="72" spans="1:48" ht="30" customHeight="1">
      <c r="A72" s="8" t="s">
        <v>286</v>
      </c>
      <c r="B72" s="8" t="s">
        <v>287</v>
      </c>
      <c r="C72" s="8" t="s">
        <v>193</v>
      </c>
      <c r="D72" s="9">
        <v>1</v>
      </c>
      <c r="E72" s="11">
        <f>TRUNC(일위대가목록!E31,0)</f>
        <v>0</v>
      </c>
      <c r="F72" s="11">
        <f t="shared" si="15"/>
        <v>0</v>
      </c>
      <c r="G72" s="11">
        <f>TRUNC(일위대가목록!F31,0)</f>
        <v>0</v>
      </c>
      <c r="H72" s="11">
        <f t="shared" si="16"/>
        <v>0</v>
      </c>
      <c r="I72" s="11">
        <f>TRUNC(일위대가목록!G31,0)</f>
        <v>0</v>
      </c>
      <c r="J72" s="11">
        <f t="shared" si="17"/>
        <v>0</v>
      </c>
      <c r="K72" s="11">
        <f t="shared" si="18"/>
        <v>0</v>
      </c>
      <c r="L72" s="11">
        <f t="shared" si="18"/>
        <v>0</v>
      </c>
      <c r="M72" s="8" t="s">
        <v>288</v>
      </c>
      <c r="N72" s="2" t="s">
        <v>289</v>
      </c>
      <c r="O72" s="2" t="s">
        <v>52</v>
      </c>
      <c r="P72" s="2" t="s">
        <v>52</v>
      </c>
      <c r="Q72" s="2" t="s">
        <v>255</v>
      </c>
      <c r="R72" s="2" t="s">
        <v>63</v>
      </c>
      <c r="S72" s="2" t="s">
        <v>64</v>
      </c>
      <c r="T72" s="2" t="s">
        <v>64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2" t="s">
        <v>52</v>
      </c>
      <c r="AS72" s="2" t="s">
        <v>52</v>
      </c>
      <c r="AT72" s="3"/>
      <c r="AU72" s="2" t="s">
        <v>290</v>
      </c>
      <c r="AV72" s="3">
        <v>88</v>
      </c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8" t="s">
        <v>72</v>
      </c>
      <c r="B77" s="9"/>
      <c r="C77" s="9"/>
      <c r="D77" s="9"/>
      <c r="E77" s="9"/>
      <c r="F77" s="11">
        <f>SUM(F66:F76)</f>
        <v>0</v>
      </c>
      <c r="G77" s="9"/>
      <c r="H77" s="11">
        <f>SUM(H66:H76)</f>
        <v>0</v>
      </c>
      <c r="I77" s="9"/>
      <c r="J77" s="11">
        <f>SUM(J66:J76)</f>
        <v>0</v>
      </c>
      <c r="K77" s="9"/>
      <c r="L77" s="11">
        <f>SUM(L66:L76)</f>
        <v>0</v>
      </c>
      <c r="M77" s="9"/>
      <c r="N77" t="s">
        <v>73</v>
      </c>
    </row>
    <row r="78" spans="1:48" ht="30" customHeight="1">
      <c r="A78" s="8" t="s">
        <v>291</v>
      </c>
      <c r="B78" s="8" t="s">
        <v>52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"/>
      <c r="O78" s="3"/>
      <c r="P78" s="3"/>
      <c r="Q78" s="2" t="s">
        <v>292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ht="30" customHeight="1">
      <c r="A79" s="8" t="s">
        <v>293</v>
      </c>
      <c r="B79" s="8" t="s">
        <v>294</v>
      </c>
      <c r="C79" s="8" t="s">
        <v>93</v>
      </c>
      <c r="D79" s="9">
        <v>63</v>
      </c>
      <c r="E79" s="11">
        <f>TRUNC(일위대가목록!E32,0)</f>
        <v>0</v>
      </c>
      <c r="F79" s="11">
        <f t="shared" ref="F79:F88" si="19">TRUNC(E79*D79, 0)</f>
        <v>0</v>
      </c>
      <c r="G79" s="11">
        <f>TRUNC(일위대가목록!F32,0)</f>
        <v>0</v>
      </c>
      <c r="H79" s="11">
        <f t="shared" ref="H79:H88" si="20">TRUNC(G79*D79, 0)</f>
        <v>0</v>
      </c>
      <c r="I79" s="11">
        <f>TRUNC(일위대가목록!G32,0)</f>
        <v>0</v>
      </c>
      <c r="J79" s="11">
        <f t="shared" ref="J79:J88" si="21">TRUNC(I79*D79, 0)</f>
        <v>0</v>
      </c>
      <c r="K79" s="11">
        <f t="shared" ref="K79:K88" si="22">TRUNC(E79+G79+I79, 0)</f>
        <v>0</v>
      </c>
      <c r="L79" s="11">
        <f t="shared" ref="L79:L88" si="23">TRUNC(F79+H79+J79, 0)</f>
        <v>0</v>
      </c>
      <c r="M79" s="8" t="s">
        <v>295</v>
      </c>
      <c r="N79" s="2" t="s">
        <v>296</v>
      </c>
      <c r="O79" s="2" t="s">
        <v>52</v>
      </c>
      <c r="P79" s="2" t="s">
        <v>52</v>
      </c>
      <c r="Q79" s="2" t="s">
        <v>292</v>
      </c>
      <c r="R79" s="2" t="s">
        <v>63</v>
      </c>
      <c r="S79" s="2" t="s">
        <v>64</v>
      </c>
      <c r="T79" s="2" t="s">
        <v>64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" t="s">
        <v>52</v>
      </c>
      <c r="AS79" s="2" t="s">
        <v>52</v>
      </c>
      <c r="AT79" s="3"/>
      <c r="AU79" s="2" t="s">
        <v>297</v>
      </c>
      <c r="AV79" s="3">
        <v>55</v>
      </c>
    </row>
    <row r="80" spans="1:48" ht="30" customHeight="1">
      <c r="A80" s="8" t="s">
        <v>298</v>
      </c>
      <c r="B80" s="8" t="s">
        <v>294</v>
      </c>
      <c r="C80" s="8" t="s">
        <v>93</v>
      </c>
      <c r="D80" s="9">
        <v>68</v>
      </c>
      <c r="E80" s="11">
        <f>TRUNC(일위대가목록!E33,0)</f>
        <v>0</v>
      </c>
      <c r="F80" s="11">
        <f t="shared" si="19"/>
        <v>0</v>
      </c>
      <c r="G80" s="11">
        <f>TRUNC(일위대가목록!F33,0)</f>
        <v>0</v>
      </c>
      <c r="H80" s="11">
        <f t="shared" si="20"/>
        <v>0</v>
      </c>
      <c r="I80" s="11">
        <f>TRUNC(일위대가목록!G33,0)</f>
        <v>0</v>
      </c>
      <c r="J80" s="11">
        <f t="shared" si="21"/>
        <v>0</v>
      </c>
      <c r="K80" s="11">
        <f t="shared" si="22"/>
        <v>0</v>
      </c>
      <c r="L80" s="11">
        <f t="shared" si="23"/>
        <v>0</v>
      </c>
      <c r="M80" s="8" t="s">
        <v>299</v>
      </c>
      <c r="N80" s="2" t="s">
        <v>300</v>
      </c>
      <c r="O80" s="2" t="s">
        <v>52</v>
      </c>
      <c r="P80" s="2" t="s">
        <v>52</v>
      </c>
      <c r="Q80" s="2" t="s">
        <v>292</v>
      </c>
      <c r="R80" s="2" t="s">
        <v>63</v>
      </c>
      <c r="S80" s="2" t="s">
        <v>64</v>
      </c>
      <c r="T80" s="2" t="s">
        <v>64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301</v>
      </c>
      <c r="AV80" s="3">
        <v>56</v>
      </c>
    </row>
    <row r="81" spans="1:48" ht="30" customHeight="1">
      <c r="A81" s="8" t="s">
        <v>302</v>
      </c>
      <c r="B81" s="8" t="s">
        <v>303</v>
      </c>
      <c r="C81" s="8" t="s">
        <v>193</v>
      </c>
      <c r="D81" s="9">
        <v>2</v>
      </c>
      <c r="E81" s="11">
        <f>TRUNC(일위대가목록!E34,0)</f>
        <v>0</v>
      </c>
      <c r="F81" s="11">
        <f t="shared" si="19"/>
        <v>0</v>
      </c>
      <c r="G81" s="11">
        <f>TRUNC(일위대가목록!F34,0)</f>
        <v>0</v>
      </c>
      <c r="H81" s="11">
        <f t="shared" si="20"/>
        <v>0</v>
      </c>
      <c r="I81" s="11">
        <f>TRUNC(일위대가목록!G34,0)</f>
        <v>0</v>
      </c>
      <c r="J81" s="11">
        <f t="shared" si="21"/>
        <v>0</v>
      </c>
      <c r="K81" s="11">
        <f t="shared" si="22"/>
        <v>0</v>
      </c>
      <c r="L81" s="11">
        <f t="shared" si="23"/>
        <v>0</v>
      </c>
      <c r="M81" s="8" t="s">
        <v>304</v>
      </c>
      <c r="N81" s="2" t="s">
        <v>305</v>
      </c>
      <c r="O81" s="2" t="s">
        <v>52</v>
      </c>
      <c r="P81" s="2" t="s">
        <v>52</v>
      </c>
      <c r="Q81" s="2" t="s">
        <v>292</v>
      </c>
      <c r="R81" s="2" t="s">
        <v>63</v>
      </c>
      <c r="S81" s="2" t="s">
        <v>64</v>
      </c>
      <c r="T81" s="2" t="s">
        <v>64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306</v>
      </c>
      <c r="AV81" s="3">
        <v>54</v>
      </c>
    </row>
    <row r="82" spans="1:48" ht="30" customHeight="1">
      <c r="A82" s="8" t="s">
        <v>307</v>
      </c>
      <c r="B82" s="8" t="s">
        <v>308</v>
      </c>
      <c r="C82" s="8" t="s">
        <v>193</v>
      </c>
      <c r="D82" s="9">
        <v>8</v>
      </c>
      <c r="E82" s="11">
        <f>TRUNC(일위대가목록!E35,0)</f>
        <v>0</v>
      </c>
      <c r="F82" s="11">
        <f t="shared" si="19"/>
        <v>0</v>
      </c>
      <c r="G82" s="11">
        <f>TRUNC(일위대가목록!F35,0)</f>
        <v>0</v>
      </c>
      <c r="H82" s="11">
        <f t="shared" si="20"/>
        <v>0</v>
      </c>
      <c r="I82" s="11">
        <f>TRUNC(일위대가목록!G35,0)</f>
        <v>0</v>
      </c>
      <c r="J82" s="11">
        <f t="shared" si="21"/>
        <v>0</v>
      </c>
      <c r="K82" s="11">
        <f t="shared" si="22"/>
        <v>0</v>
      </c>
      <c r="L82" s="11">
        <f t="shared" si="23"/>
        <v>0</v>
      </c>
      <c r="M82" s="8" t="s">
        <v>309</v>
      </c>
      <c r="N82" s="2" t="s">
        <v>310</v>
      </c>
      <c r="O82" s="2" t="s">
        <v>52</v>
      </c>
      <c r="P82" s="2" t="s">
        <v>52</v>
      </c>
      <c r="Q82" s="2" t="s">
        <v>292</v>
      </c>
      <c r="R82" s="2" t="s">
        <v>63</v>
      </c>
      <c r="S82" s="2" t="s">
        <v>64</v>
      </c>
      <c r="T82" s="2" t="s">
        <v>64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52</v>
      </c>
      <c r="AS82" s="2" t="s">
        <v>52</v>
      </c>
      <c r="AT82" s="3"/>
      <c r="AU82" s="2" t="s">
        <v>311</v>
      </c>
      <c r="AV82" s="3">
        <v>89</v>
      </c>
    </row>
    <row r="83" spans="1:48" ht="30" customHeight="1">
      <c r="A83" s="8" t="s">
        <v>312</v>
      </c>
      <c r="B83" s="8" t="s">
        <v>313</v>
      </c>
      <c r="C83" s="8" t="s">
        <v>199</v>
      </c>
      <c r="D83" s="9">
        <v>4</v>
      </c>
      <c r="E83" s="11">
        <f>TRUNC(단가대비표!O49,0)</f>
        <v>0</v>
      </c>
      <c r="F83" s="11">
        <f t="shared" si="19"/>
        <v>0</v>
      </c>
      <c r="G83" s="11">
        <f>TRUNC(단가대비표!P49,0)</f>
        <v>0</v>
      </c>
      <c r="H83" s="11">
        <f t="shared" si="20"/>
        <v>0</v>
      </c>
      <c r="I83" s="11">
        <f>TRUNC(단가대비표!V49,0)</f>
        <v>0</v>
      </c>
      <c r="J83" s="11">
        <f t="shared" si="21"/>
        <v>0</v>
      </c>
      <c r="K83" s="11">
        <f t="shared" si="22"/>
        <v>0</v>
      </c>
      <c r="L83" s="11">
        <f t="shared" si="23"/>
        <v>0</v>
      </c>
      <c r="M83" s="8" t="s">
        <v>314</v>
      </c>
      <c r="N83" s="2" t="s">
        <v>315</v>
      </c>
      <c r="O83" s="2" t="s">
        <v>52</v>
      </c>
      <c r="P83" s="2" t="s">
        <v>52</v>
      </c>
      <c r="Q83" s="2" t="s">
        <v>292</v>
      </c>
      <c r="R83" s="2" t="s">
        <v>64</v>
      </c>
      <c r="S83" s="2" t="s">
        <v>64</v>
      </c>
      <c r="T83" s="2" t="s">
        <v>63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316</v>
      </c>
      <c r="AV83" s="3">
        <v>50</v>
      </c>
    </row>
    <row r="84" spans="1:48" ht="30" customHeight="1">
      <c r="A84" s="8" t="s">
        <v>317</v>
      </c>
      <c r="B84" s="8" t="s">
        <v>318</v>
      </c>
      <c r="C84" s="8" t="s">
        <v>319</v>
      </c>
      <c r="D84" s="9">
        <v>4</v>
      </c>
      <c r="E84" s="11">
        <f>TRUNC(단가대비표!O79,0)</f>
        <v>0</v>
      </c>
      <c r="F84" s="11">
        <f t="shared" si="19"/>
        <v>0</v>
      </c>
      <c r="G84" s="11">
        <f>TRUNC(단가대비표!P79,0)</f>
        <v>0</v>
      </c>
      <c r="H84" s="11">
        <f t="shared" si="20"/>
        <v>0</v>
      </c>
      <c r="I84" s="11">
        <f>TRUNC(단가대비표!V79,0)</f>
        <v>0</v>
      </c>
      <c r="J84" s="11">
        <f t="shared" si="21"/>
        <v>0</v>
      </c>
      <c r="K84" s="11">
        <f t="shared" si="22"/>
        <v>0</v>
      </c>
      <c r="L84" s="11">
        <f t="shared" si="23"/>
        <v>0</v>
      </c>
      <c r="M84" s="8" t="s">
        <v>320</v>
      </c>
      <c r="N84" s="2" t="s">
        <v>321</v>
      </c>
      <c r="O84" s="2" t="s">
        <v>52</v>
      </c>
      <c r="P84" s="2" t="s">
        <v>52</v>
      </c>
      <c r="Q84" s="2" t="s">
        <v>292</v>
      </c>
      <c r="R84" s="2" t="s">
        <v>64</v>
      </c>
      <c r="S84" s="2" t="s">
        <v>64</v>
      </c>
      <c r="T84" s="2" t="s">
        <v>63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322</v>
      </c>
      <c r="AV84" s="3">
        <v>51</v>
      </c>
    </row>
    <row r="85" spans="1:48" ht="30" customHeight="1">
      <c r="A85" s="8" t="s">
        <v>323</v>
      </c>
      <c r="B85" s="8" t="s">
        <v>324</v>
      </c>
      <c r="C85" s="8" t="s">
        <v>60</v>
      </c>
      <c r="D85" s="9">
        <v>4</v>
      </c>
      <c r="E85" s="11">
        <f>TRUNC(일위대가목록!E36,0)</f>
        <v>0</v>
      </c>
      <c r="F85" s="11">
        <f t="shared" si="19"/>
        <v>0</v>
      </c>
      <c r="G85" s="11">
        <f>TRUNC(일위대가목록!F36,0)</f>
        <v>0</v>
      </c>
      <c r="H85" s="11">
        <f t="shared" si="20"/>
        <v>0</v>
      </c>
      <c r="I85" s="11">
        <f>TRUNC(일위대가목록!G36,0)</f>
        <v>0</v>
      </c>
      <c r="J85" s="11">
        <f t="shared" si="21"/>
        <v>0</v>
      </c>
      <c r="K85" s="11">
        <f t="shared" si="22"/>
        <v>0</v>
      </c>
      <c r="L85" s="11">
        <f t="shared" si="23"/>
        <v>0</v>
      </c>
      <c r="M85" s="8" t="s">
        <v>325</v>
      </c>
      <c r="N85" s="2" t="s">
        <v>326</v>
      </c>
      <c r="O85" s="2" t="s">
        <v>52</v>
      </c>
      <c r="P85" s="2" t="s">
        <v>52</v>
      </c>
      <c r="Q85" s="2" t="s">
        <v>292</v>
      </c>
      <c r="R85" s="2" t="s">
        <v>63</v>
      </c>
      <c r="S85" s="2" t="s">
        <v>64</v>
      </c>
      <c r="T85" s="2" t="s">
        <v>64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327</v>
      </c>
      <c r="AV85" s="3">
        <v>57</v>
      </c>
    </row>
    <row r="86" spans="1:48" ht="30" customHeight="1">
      <c r="A86" s="8" t="s">
        <v>328</v>
      </c>
      <c r="B86" s="8" t="s">
        <v>329</v>
      </c>
      <c r="C86" s="8" t="s">
        <v>68</v>
      </c>
      <c r="D86" s="9">
        <v>267</v>
      </c>
      <c r="E86" s="11">
        <f>TRUNC(일위대가목록!E37,0)</f>
        <v>0</v>
      </c>
      <c r="F86" s="11">
        <f t="shared" si="19"/>
        <v>0</v>
      </c>
      <c r="G86" s="11">
        <f>TRUNC(일위대가목록!F37,0)</f>
        <v>0</v>
      </c>
      <c r="H86" s="11">
        <f t="shared" si="20"/>
        <v>0</v>
      </c>
      <c r="I86" s="11">
        <f>TRUNC(일위대가목록!G37,0)</f>
        <v>0</v>
      </c>
      <c r="J86" s="11">
        <f t="shared" si="21"/>
        <v>0</v>
      </c>
      <c r="K86" s="11">
        <f t="shared" si="22"/>
        <v>0</v>
      </c>
      <c r="L86" s="11">
        <f t="shared" si="23"/>
        <v>0</v>
      </c>
      <c r="M86" s="8" t="s">
        <v>330</v>
      </c>
      <c r="N86" s="2" t="s">
        <v>331</v>
      </c>
      <c r="O86" s="2" t="s">
        <v>52</v>
      </c>
      <c r="P86" s="2" t="s">
        <v>52</v>
      </c>
      <c r="Q86" s="2" t="s">
        <v>292</v>
      </c>
      <c r="R86" s="2" t="s">
        <v>63</v>
      </c>
      <c r="S86" s="2" t="s">
        <v>64</v>
      </c>
      <c r="T86" s="2" t="s">
        <v>64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332</v>
      </c>
      <c r="AV86" s="3">
        <v>52</v>
      </c>
    </row>
    <row r="87" spans="1:48" ht="30" customHeight="1">
      <c r="A87" s="8" t="s">
        <v>333</v>
      </c>
      <c r="B87" s="8" t="s">
        <v>334</v>
      </c>
      <c r="C87" s="8" t="s">
        <v>68</v>
      </c>
      <c r="D87" s="9">
        <v>14</v>
      </c>
      <c r="E87" s="11">
        <f>TRUNC(일위대가목록!E38,0)</f>
        <v>0</v>
      </c>
      <c r="F87" s="11">
        <f t="shared" si="19"/>
        <v>0</v>
      </c>
      <c r="G87" s="11">
        <f>TRUNC(일위대가목록!F38,0)</f>
        <v>0</v>
      </c>
      <c r="H87" s="11">
        <f t="shared" si="20"/>
        <v>0</v>
      </c>
      <c r="I87" s="11">
        <f>TRUNC(일위대가목록!G38,0)</f>
        <v>0</v>
      </c>
      <c r="J87" s="11">
        <f t="shared" si="21"/>
        <v>0</v>
      </c>
      <c r="K87" s="11">
        <f t="shared" si="22"/>
        <v>0</v>
      </c>
      <c r="L87" s="11">
        <f t="shared" si="23"/>
        <v>0</v>
      </c>
      <c r="M87" s="8" t="s">
        <v>335</v>
      </c>
      <c r="N87" s="2" t="s">
        <v>336</v>
      </c>
      <c r="O87" s="2" t="s">
        <v>52</v>
      </c>
      <c r="P87" s="2" t="s">
        <v>52</v>
      </c>
      <c r="Q87" s="2" t="s">
        <v>292</v>
      </c>
      <c r="R87" s="2" t="s">
        <v>63</v>
      </c>
      <c r="S87" s="2" t="s">
        <v>64</v>
      </c>
      <c r="T87" s="2" t="s">
        <v>64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337</v>
      </c>
      <c r="AV87" s="3">
        <v>53</v>
      </c>
    </row>
    <row r="88" spans="1:48" ht="30" customHeight="1">
      <c r="A88" s="8" t="s">
        <v>338</v>
      </c>
      <c r="B88" s="8" t="s">
        <v>52</v>
      </c>
      <c r="C88" s="8" t="s">
        <v>68</v>
      </c>
      <c r="D88" s="9">
        <v>14</v>
      </c>
      <c r="E88" s="11">
        <f>TRUNC(일위대가목록!E39,0)</f>
        <v>0</v>
      </c>
      <c r="F88" s="11">
        <f t="shared" si="19"/>
        <v>0</v>
      </c>
      <c r="G88" s="11">
        <f>TRUNC(일위대가목록!F39,0)</f>
        <v>0</v>
      </c>
      <c r="H88" s="11">
        <f t="shared" si="20"/>
        <v>0</v>
      </c>
      <c r="I88" s="11">
        <f>TRUNC(일위대가목록!G39,0)</f>
        <v>0</v>
      </c>
      <c r="J88" s="11">
        <f t="shared" si="21"/>
        <v>0</v>
      </c>
      <c r="K88" s="11">
        <f t="shared" si="22"/>
        <v>0</v>
      </c>
      <c r="L88" s="11">
        <f t="shared" si="23"/>
        <v>0</v>
      </c>
      <c r="M88" s="8" t="s">
        <v>339</v>
      </c>
      <c r="N88" s="2" t="s">
        <v>340</v>
      </c>
      <c r="O88" s="2" t="s">
        <v>52</v>
      </c>
      <c r="P88" s="2" t="s">
        <v>52</v>
      </c>
      <c r="Q88" s="2" t="s">
        <v>292</v>
      </c>
      <c r="R88" s="2" t="s">
        <v>63</v>
      </c>
      <c r="S88" s="2" t="s">
        <v>64</v>
      </c>
      <c r="T88" s="2" t="s">
        <v>64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52</v>
      </c>
      <c r="AS88" s="2" t="s">
        <v>52</v>
      </c>
      <c r="AT88" s="3"/>
      <c r="AU88" s="2" t="s">
        <v>341</v>
      </c>
      <c r="AV88" s="3">
        <v>58</v>
      </c>
    </row>
    <row r="89" spans="1:48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8" t="s">
        <v>72</v>
      </c>
      <c r="B92" s="9"/>
      <c r="C92" s="9"/>
      <c r="D92" s="9"/>
      <c r="E92" s="9"/>
      <c r="F92" s="11">
        <f>SUM(F79:F91)</f>
        <v>0</v>
      </c>
      <c r="G92" s="9"/>
      <c r="H92" s="11">
        <f>SUM(H79:H91)</f>
        <v>0</v>
      </c>
      <c r="I92" s="9"/>
      <c r="J92" s="11">
        <f>SUM(J79:J91)</f>
        <v>0</v>
      </c>
      <c r="K92" s="9"/>
      <c r="L92" s="11">
        <f>SUM(L79:L91)</f>
        <v>0</v>
      </c>
      <c r="M92" s="9"/>
      <c r="N92" t="s">
        <v>73</v>
      </c>
    </row>
    <row r="93" spans="1:48" ht="30" customHeight="1">
      <c r="A93" s="8" t="s">
        <v>342</v>
      </c>
      <c r="B93" s="8" t="s">
        <v>52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3"/>
      <c r="O93" s="3"/>
      <c r="P93" s="3"/>
      <c r="Q93" s="2" t="s">
        <v>343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ht="30" customHeight="1">
      <c r="A94" s="8" t="s">
        <v>344</v>
      </c>
      <c r="B94" s="8" t="s">
        <v>345</v>
      </c>
      <c r="C94" s="8" t="s">
        <v>93</v>
      </c>
      <c r="D94" s="9">
        <v>7</v>
      </c>
      <c r="E94" s="11">
        <f>TRUNC(일위대가목록!E40,0)</f>
        <v>0</v>
      </c>
      <c r="F94" s="11">
        <f>TRUNC(E94*D94, 0)</f>
        <v>0</v>
      </c>
      <c r="G94" s="11">
        <f>TRUNC(일위대가목록!F40,0)</f>
        <v>0</v>
      </c>
      <c r="H94" s="11">
        <f>TRUNC(G94*D94, 0)</f>
        <v>0</v>
      </c>
      <c r="I94" s="11">
        <f>TRUNC(일위대가목록!G40,0)</f>
        <v>0</v>
      </c>
      <c r="J94" s="11">
        <f>TRUNC(I94*D94, 0)</f>
        <v>0</v>
      </c>
      <c r="K94" s="11">
        <f>TRUNC(E94+G94+I94, 0)</f>
        <v>0</v>
      </c>
      <c r="L94" s="11">
        <f>TRUNC(F94+H94+J94, 0)</f>
        <v>0</v>
      </c>
      <c r="M94" s="8" t="s">
        <v>346</v>
      </c>
      <c r="N94" s="2" t="s">
        <v>347</v>
      </c>
      <c r="O94" s="2" t="s">
        <v>52</v>
      </c>
      <c r="P94" s="2" t="s">
        <v>52</v>
      </c>
      <c r="Q94" s="2" t="s">
        <v>343</v>
      </c>
      <c r="R94" s="2" t="s">
        <v>63</v>
      </c>
      <c r="S94" s="2" t="s">
        <v>64</v>
      </c>
      <c r="T94" s="2" t="s">
        <v>64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2" t="s">
        <v>52</v>
      </c>
      <c r="AS94" s="2" t="s">
        <v>52</v>
      </c>
      <c r="AT94" s="3"/>
      <c r="AU94" s="2" t="s">
        <v>348</v>
      </c>
      <c r="AV94" s="3">
        <v>60</v>
      </c>
    </row>
    <row r="95" spans="1:48" ht="30" customHeight="1">
      <c r="A95" s="8" t="s">
        <v>349</v>
      </c>
      <c r="B95" s="8" t="s">
        <v>350</v>
      </c>
      <c r="C95" s="8" t="s">
        <v>93</v>
      </c>
      <c r="D95" s="9">
        <v>59</v>
      </c>
      <c r="E95" s="11">
        <f>TRUNC(일위대가목록!E41,0)</f>
        <v>0</v>
      </c>
      <c r="F95" s="11">
        <f>TRUNC(E95*D95, 0)</f>
        <v>0</v>
      </c>
      <c r="G95" s="11">
        <f>TRUNC(일위대가목록!F41,0)</f>
        <v>0</v>
      </c>
      <c r="H95" s="11">
        <f>TRUNC(G95*D95, 0)</f>
        <v>0</v>
      </c>
      <c r="I95" s="11">
        <f>TRUNC(일위대가목록!G41,0)</f>
        <v>0</v>
      </c>
      <c r="J95" s="11">
        <f>TRUNC(I95*D95, 0)</f>
        <v>0</v>
      </c>
      <c r="K95" s="11">
        <f>TRUNC(E95+G95+I95, 0)</f>
        <v>0</v>
      </c>
      <c r="L95" s="11">
        <f>TRUNC(F95+H95+J95, 0)</f>
        <v>0</v>
      </c>
      <c r="M95" s="8" t="s">
        <v>351</v>
      </c>
      <c r="N95" s="2" t="s">
        <v>352</v>
      </c>
      <c r="O95" s="2" t="s">
        <v>52</v>
      </c>
      <c r="P95" s="2" t="s">
        <v>52</v>
      </c>
      <c r="Q95" s="2" t="s">
        <v>343</v>
      </c>
      <c r="R95" s="2" t="s">
        <v>63</v>
      </c>
      <c r="S95" s="2" t="s">
        <v>64</v>
      </c>
      <c r="T95" s="2" t="s">
        <v>64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2" t="s">
        <v>52</v>
      </c>
      <c r="AS95" s="2" t="s">
        <v>52</v>
      </c>
      <c r="AT95" s="3"/>
      <c r="AU95" s="2" t="s">
        <v>353</v>
      </c>
      <c r="AV95" s="3">
        <v>61</v>
      </c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30" customHeight="1">
      <c r="A100" s="8" t="s">
        <v>72</v>
      </c>
      <c r="B100" s="9"/>
      <c r="C100" s="9"/>
      <c r="D100" s="9"/>
      <c r="E100" s="9"/>
      <c r="F100" s="11">
        <f>SUM(F94:F99)</f>
        <v>0</v>
      </c>
      <c r="G100" s="9"/>
      <c r="H100" s="11">
        <f>SUM(H94:H99)</f>
        <v>0</v>
      </c>
      <c r="I100" s="9"/>
      <c r="J100" s="11">
        <f>SUM(J94:J99)</f>
        <v>0</v>
      </c>
      <c r="K100" s="9"/>
      <c r="L100" s="11">
        <f>SUM(L94:L99)</f>
        <v>0</v>
      </c>
      <c r="M100" s="9"/>
      <c r="N100" t="s">
        <v>73</v>
      </c>
    </row>
    <row r="101" spans="1:48" ht="30" customHeight="1">
      <c r="A101" s="8" t="s">
        <v>354</v>
      </c>
      <c r="B101" s="8" t="s">
        <v>52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3"/>
      <c r="O101" s="3"/>
      <c r="P101" s="3"/>
      <c r="Q101" s="2" t="s">
        <v>355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ht="30" customHeight="1">
      <c r="A102" s="8" t="s">
        <v>356</v>
      </c>
      <c r="B102" s="8" t="s">
        <v>357</v>
      </c>
      <c r="C102" s="8" t="s">
        <v>358</v>
      </c>
      <c r="D102" s="9">
        <v>192</v>
      </c>
      <c r="E102" s="11">
        <f>TRUNC(일위대가목록!E42,0)</f>
        <v>0</v>
      </c>
      <c r="F102" s="11">
        <f>TRUNC(E102*D102, 0)</f>
        <v>0</v>
      </c>
      <c r="G102" s="11">
        <f>TRUNC(일위대가목록!F42,0)</f>
        <v>0</v>
      </c>
      <c r="H102" s="11">
        <f>TRUNC(G102*D102, 0)</f>
        <v>0</v>
      </c>
      <c r="I102" s="11">
        <f>TRUNC(일위대가목록!G42,0)</f>
        <v>0</v>
      </c>
      <c r="J102" s="11">
        <f>TRUNC(I102*D102, 0)</f>
        <v>0</v>
      </c>
      <c r="K102" s="11">
        <f t="shared" ref="K102:L104" si="24">TRUNC(E102+G102+I102, 0)</f>
        <v>0</v>
      </c>
      <c r="L102" s="11">
        <f t="shared" si="24"/>
        <v>0</v>
      </c>
      <c r="M102" s="8" t="s">
        <v>359</v>
      </c>
      <c r="N102" s="2" t="s">
        <v>360</v>
      </c>
      <c r="O102" s="2" t="s">
        <v>52</v>
      </c>
      <c r="P102" s="2" t="s">
        <v>52</v>
      </c>
      <c r="Q102" s="2" t="s">
        <v>355</v>
      </c>
      <c r="R102" s="2" t="s">
        <v>63</v>
      </c>
      <c r="S102" s="2" t="s">
        <v>64</v>
      </c>
      <c r="T102" s="2" t="s">
        <v>64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52</v>
      </c>
      <c r="AS102" s="2" t="s">
        <v>52</v>
      </c>
      <c r="AT102" s="3"/>
      <c r="AU102" s="2" t="s">
        <v>361</v>
      </c>
      <c r="AV102" s="3">
        <v>75</v>
      </c>
    </row>
    <row r="103" spans="1:48" ht="30" customHeight="1">
      <c r="A103" s="8" t="s">
        <v>362</v>
      </c>
      <c r="B103" s="8" t="s">
        <v>363</v>
      </c>
      <c r="C103" s="8" t="s">
        <v>93</v>
      </c>
      <c r="D103" s="9">
        <v>5</v>
      </c>
      <c r="E103" s="11">
        <f>TRUNC(일위대가목록!E43,0)</f>
        <v>0</v>
      </c>
      <c r="F103" s="11">
        <f>TRUNC(E103*D103, 0)</f>
        <v>0</v>
      </c>
      <c r="G103" s="11">
        <f>TRUNC(일위대가목록!F43,0)</f>
        <v>0</v>
      </c>
      <c r="H103" s="11">
        <f>TRUNC(G103*D103, 0)</f>
        <v>0</v>
      </c>
      <c r="I103" s="11">
        <f>TRUNC(일위대가목록!G43,0)</f>
        <v>0</v>
      </c>
      <c r="J103" s="11">
        <f>TRUNC(I103*D103, 0)</f>
        <v>0</v>
      </c>
      <c r="K103" s="11">
        <f t="shared" si="24"/>
        <v>0</v>
      </c>
      <c r="L103" s="11">
        <f t="shared" si="24"/>
        <v>0</v>
      </c>
      <c r="M103" s="8" t="s">
        <v>364</v>
      </c>
      <c r="N103" s="2" t="s">
        <v>365</v>
      </c>
      <c r="O103" s="2" t="s">
        <v>52</v>
      </c>
      <c r="P103" s="2" t="s">
        <v>52</v>
      </c>
      <c r="Q103" s="2" t="s">
        <v>355</v>
      </c>
      <c r="R103" s="2" t="s">
        <v>63</v>
      </c>
      <c r="S103" s="2" t="s">
        <v>64</v>
      </c>
      <c r="T103" s="2" t="s">
        <v>64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2" t="s">
        <v>52</v>
      </c>
      <c r="AS103" s="2" t="s">
        <v>52</v>
      </c>
      <c r="AT103" s="3"/>
      <c r="AU103" s="2" t="s">
        <v>366</v>
      </c>
      <c r="AV103" s="3">
        <v>85</v>
      </c>
    </row>
    <row r="104" spans="1:48" ht="30" customHeight="1">
      <c r="A104" s="8" t="s">
        <v>367</v>
      </c>
      <c r="B104" s="8" t="s">
        <v>368</v>
      </c>
      <c r="C104" s="8" t="s">
        <v>68</v>
      </c>
      <c r="D104" s="9">
        <v>13</v>
      </c>
      <c r="E104" s="11">
        <f>TRUNC(일위대가목록!E44,0)</f>
        <v>0</v>
      </c>
      <c r="F104" s="11">
        <f>TRUNC(E104*D104, 0)</f>
        <v>0</v>
      </c>
      <c r="G104" s="11">
        <f>TRUNC(일위대가목록!F44,0)</f>
        <v>0</v>
      </c>
      <c r="H104" s="11">
        <f>TRUNC(G104*D104, 0)</f>
        <v>0</v>
      </c>
      <c r="I104" s="11">
        <f>TRUNC(일위대가목록!G44,0)</f>
        <v>0</v>
      </c>
      <c r="J104" s="11">
        <f>TRUNC(I104*D104, 0)</f>
        <v>0</v>
      </c>
      <c r="K104" s="11">
        <f t="shared" si="24"/>
        <v>0</v>
      </c>
      <c r="L104" s="11">
        <f t="shared" si="24"/>
        <v>0</v>
      </c>
      <c r="M104" s="8" t="s">
        <v>369</v>
      </c>
      <c r="N104" s="2" t="s">
        <v>370</v>
      </c>
      <c r="O104" s="2" t="s">
        <v>52</v>
      </c>
      <c r="P104" s="2" t="s">
        <v>52</v>
      </c>
      <c r="Q104" s="2" t="s">
        <v>355</v>
      </c>
      <c r="R104" s="2" t="s">
        <v>63</v>
      </c>
      <c r="S104" s="2" t="s">
        <v>64</v>
      </c>
      <c r="T104" s="2" t="s">
        <v>64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2" t="s">
        <v>52</v>
      </c>
      <c r="AS104" s="2" t="s">
        <v>52</v>
      </c>
      <c r="AT104" s="3"/>
      <c r="AU104" s="2" t="s">
        <v>371</v>
      </c>
      <c r="AV104" s="3">
        <v>84</v>
      </c>
    </row>
    <row r="105" spans="1:48" ht="3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8" t="s">
        <v>72</v>
      </c>
      <c r="B108" s="9"/>
      <c r="C108" s="9"/>
      <c r="D108" s="9"/>
      <c r="E108" s="9"/>
      <c r="F108" s="11">
        <f>SUM(F102:F107)</f>
        <v>0</v>
      </c>
      <c r="G108" s="9"/>
      <c r="H108" s="11">
        <f>SUM(H102:H107)</f>
        <v>0</v>
      </c>
      <c r="I108" s="9"/>
      <c r="J108" s="11">
        <f>SUM(J102:J107)</f>
        <v>0</v>
      </c>
      <c r="K108" s="9"/>
      <c r="L108" s="11">
        <f>SUM(L102:L107)</f>
        <v>0</v>
      </c>
      <c r="M108" s="9"/>
      <c r="N108" t="s">
        <v>73</v>
      </c>
    </row>
    <row r="109" spans="1:48" ht="30" customHeight="1">
      <c r="A109" s="8" t="s">
        <v>372</v>
      </c>
      <c r="B109" s="8" t="s">
        <v>52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3"/>
      <c r="O109" s="3"/>
      <c r="P109" s="3"/>
      <c r="Q109" s="2" t="s">
        <v>373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ht="30" customHeight="1">
      <c r="A110" s="8" t="s">
        <v>374</v>
      </c>
      <c r="B110" s="8" t="s">
        <v>375</v>
      </c>
      <c r="C110" s="8" t="s">
        <v>116</v>
      </c>
      <c r="D110" s="9">
        <v>6</v>
      </c>
      <c r="E110" s="11">
        <f>TRUNC(일위대가목록!E45,0)</f>
        <v>0</v>
      </c>
      <c r="F110" s="11">
        <f>TRUNC(E110*D110, 0)</f>
        <v>0</v>
      </c>
      <c r="G110" s="11">
        <f>TRUNC(일위대가목록!F45,0)</f>
        <v>0</v>
      </c>
      <c r="H110" s="11">
        <f>TRUNC(G110*D110, 0)</f>
        <v>0</v>
      </c>
      <c r="I110" s="11">
        <f>TRUNC(일위대가목록!G45,0)</f>
        <v>0</v>
      </c>
      <c r="J110" s="11">
        <f>TRUNC(I110*D110, 0)</f>
        <v>0</v>
      </c>
      <c r="K110" s="11">
        <f>TRUNC(E110+G110+I110, 0)</f>
        <v>0</v>
      </c>
      <c r="L110" s="11">
        <f>TRUNC(F110+H110+J110, 0)</f>
        <v>0</v>
      </c>
      <c r="M110" s="8" t="s">
        <v>376</v>
      </c>
      <c r="N110" s="2" t="s">
        <v>377</v>
      </c>
      <c r="O110" s="2" t="s">
        <v>52</v>
      </c>
      <c r="P110" s="2" t="s">
        <v>52</v>
      </c>
      <c r="Q110" s="2" t="s">
        <v>373</v>
      </c>
      <c r="R110" s="2" t="s">
        <v>63</v>
      </c>
      <c r="S110" s="2" t="s">
        <v>64</v>
      </c>
      <c r="T110" s="2" t="s">
        <v>64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" t="s">
        <v>52</v>
      </c>
      <c r="AS110" s="2" t="s">
        <v>52</v>
      </c>
      <c r="AT110" s="3"/>
      <c r="AU110" s="2" t="s">
        <v>378</v>
      </c>
      <c r="AV110" s="3">
        <v>81</v>
      </c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>
      <c r="A114" s="8" t="s">
        <v>72</v>
      </c>
      <c r="B114" s="9"/>
      <c r="C114" s="9"/>
      <c r="D114" s="9"/>
      <c r="E114" s="9"/>
      <c r="F114" s="11">
        <f>SUM(F110:F113)</f>
        <v>0</v>
      </c>
      <c r="G114" s="9"/>
      <c r="H114" s="11">
        <f>SUM(H110:H113)</f>
        <v>0</v>
      </c>
      <c r="I114" s="9"/>
      <c r="J114" s="11">
        <f>SUM(J110:J113)</f>
        <v>0</v>
      </c>
      <c r="K114" s="9"/>
      <c r="L114" s="11">
        <f>SUM(L110:L113)</f>
        <v>0</v>
      </c>
      <c r="M114" s="9"/>
      <c r="N114" t="s">
        <v>73</v>
      </c>
    </row>
    <row r="115" spans="1:48" ht="30" customHeight="1">
      <c r="A115" s="8" t="s">
        <v>379</v>
      </c>
      <c r="B115" s="8" t="s">
        <v>52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3"/>
      <c r="O115" s="3"/>
      <c r="P115" s="3"/>
      <c r="Q115" s="2" t="s">
        <v>380</v>
      </c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ht="30" customHeight="1">
      <c r="A116" s="8" t="s">
        <v>381</v>
      </c>
      <c r="B116" s="8" t="s">
        <v>382</v>
      </c>
      <c r="C116" s="8" t="s">
        <v>116</v>
      </c>
      <c r="D116" s="9">
        <v>8</v>
      </c>
      <c r="E116" s="11">
        <f>TRUNC(단가대비표!O22,0)</f>
        <v>0</v>
      </c>
      <c r="F116" s="11">
        <f>TRUNC(E116*D116, 0)</f>
        <v>0</v>
      </c>
      <c r="G116" s="11">
        <f>TRUNC(단가대비표!P22,0)</f>
        <v>0</v>
      </c>
      <c r="H116" s="11">
        <f>TRUNC(G116*D116, 0)</f>
        <v>0</v>
      </c>
      <c r="I116" s="11">
        <f>TRUNC(단가대비표!V22,0)</f>
        <v>0</v>
      </c>
      <c r="J116" s="11">
        <f>TRUNC(I116*D116, 0)</f>
        <v>0</v>
      </c>
      <c r="K116" s="11">
        <f t="shared" ref="K116:L119" si="25">TRUNC(E116+G116+I116, 0)</f>
        <v>0</v>
      </c>
      <c r="L116" s="11">
        <f t="shared" si="25"/>
        <v>0</v>
      </c>
      <c r="M116" s="8" t="s">
        <v>383</v>
      </c>
      <c r="N116" s="2" t="s">
        <v>384</v>
      </c>
      <c r="O116" s="2" t="s">
        <v>52</v>
      </c>
      <c r="P116" s="2" t="s">
        <v>52</v>
      </c>
      <c r="Q116" s="2" t="s">
        <v>380</v>
      </c>
      <c r="R116" s="2" t="s">
        <v>64</v>
      </c>
      <c r="S116" s="2" t="s">
        <v>64</v>
      </c>
      <c r="T116" s="2" t="s">
        <v>63</v>
      </c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2" t="s">
        <v>52</v>
      </c>
      <c r="AS116" s="2" t="s">
        <v>52</v>
      </c>
      <c r="AT116" s="3"/>
      <c r="AU116" s="2" t="s">
        <v>385</v>
      </c>
      <c r="AV116" s="3">
        <v>77</v>
      </c>
    </row>
    <row r="117" spans="1:48" ht="30" customHeight="1">
      <c r="A117" s="8" t="s">
        <v>386</v>
      </c>
      <c r="B117" s="8" t="s">
        <v>387</v>
      </c>
      <c r="C117" s="8" t="s">
        <v>388</v>
      </c>
      <c r="D117" s="9">
        <v>1</v>
      </c>
      <c r="E117" s="11">
        <f>TRUNC(단가대비표!O44,0)</f>
        <v>0</v>
      </c>
      <c r="F117" s="11">
        <f>TRUNC(E117*D117, 0)</f>
        <v>0</v>
      </c>
      <c r="G117" s="11">
        <f>TRUNC(단가대비표!P44,0)</f>
        <v>0</v>
      </c>
      <c r="H117" s="11">
        <f>TRUNC(G117*D117, 0)</f>
        <v>0</v>
      </c>
      <c r="I117" s="11">
        <f>TRUNC(단가대비표!V44,0)</f>
        <v>0</v>
      </c>
      <c r="J117" s="11">
        <f>TRUNC(I117*D117, 0)</f>
        <v>0</v>
      </c>
      <c r="K117" s="11">
        <f t="shared" si="25"/>
        <v>0</v>
      </c>
      <c r="L117" s="11">
        <f t="shared" si="25"/>
        <v>0</v>
      </c>
      <c r="M117" s="8" t="s">
        <v>389</v>
      </c>
      <c r="N117" s="2" t="s">
        <v>390</v>
      </c>
      <c r="O117" s="2" t="s">
        <v>52</v>
      </c>
      <c r="P117" s="2" t="s">
        <v>52</v>
      </c>
      <c r="Q117" s="2" t="s">
        <v>380</v>
      </c>
      <c r="R117" s="2" t="s">
        <v>64</v>
      </c>
      <c r="S117" s="2" t="s">
        <v>64</v>
      </c>
      <c r="T117" s="2" t="s">
        <v>63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2" t="s">
        <v>52</v>
      </c>
      <c r="AS117" s="2" t="s">
        <v>52</v>
      </c>
      <c r="AT117" s="3"/>
      <c r="AU117" s="2" t="s">
        <v>391</v>
      </c>
      <c r="AV117" s="3">
        <v>79</v>
      </c>
    </row>
    <row r="118" spans="1:48" ht="30" customHeight="1">
      <c r="A118" s="8" t="s">
        <v>392</v>
      </c>
      <c r="B118" s="8" t="s">
        <v>393</v>
      </c>
      <c r="C118" s="8" t="s">
        <v>159</v>
      </c>
      <c r="D118" s="9">
        <v>3.38</v>
      </c>
      <c r="E118" s="11">
        <f>TRUNC(중기단가목록!E9,0)</f>
        <v>0</v>
      </c>
      <c r="F118" s="11">
        <f>TRUNC(E118*D118, 0)</f>
        <v>0</v>
      </c>
      <c r="G118" s="11">
        <f>TRUNC(중기단가목록!F9,0)</f>
        <v>0</v>
      </c>
      <c r="H118" s="11">
        <f>TRUNC(G118*D118, 0)</f>
        <v>0</v>
      </c>
      <c r="I118" s="11">
        <f>TRUNC(중기단가목록!G9,0)</f>
        <v>0</v>
      </c>
      <c r="J118" s="11">
        <f>TRUNC(I118*D118, 0)</f>
        <v>0</v>
      </c>
      <c r="K118" s="11">
        <f t="shared" si="25"/>
        <v>0</v>
      </c>
      <c r="L118" s="11">
        <f t="shared" si="25"/>
        <v>0</v>
      </c>
      <c r="M118" s="8" t="s">
        <v>394</v>
      </c>
      <c r="N118" s="2" t="s">
        <v>395</v>
      </c>
      <c r="O118" s="2" t="s">
        <v>52</v>
      </c>
      <c r="P118" s="2" t="s">
        <v>52</v>
      </c>
      <c r="Q118" s="2" t="s">
        <v>380</v>
      </c>
      <c r="R118" s="2" t="s">
        <v>64</v>
      </c>
      <c r="S118" s="2" t="s">
        <v>63</v>
      </c>
      <c r="T118" s="2" t="s">
        <v>64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2" t="s">
        <v>52</v>
      </c>
      <c r="AS118" s="2" t="s">
        <v>52</v>
      </c>
      <c r="AT118" s="3"/>
      <c r="AU118" s="2" t="s">
        <v>396</v>
      </c>
      <c r="AV118" s="3">
        <v>66</v>
      </c>
    </row>
    <row r="119" spans="1:48" ht="30" customHeight="1">
      <c r="A119" s="8" t="s">
        <v>392</v>
      </c>
      <c r="B119" s="8" t="s">
        <v>397</v>
      </c>
      <c r="C119" s="8" t="s">
        <v>159</v>
      </c>
      <c r="D119" s="9">
        <v>1</v>
      </c>
      <c r="E119" s="11">
        <f>TRUNC(중기단가목록!E10,0)</f>
        <v>0</v>
      </c>
      <c r="F119" s="11">
        <f>TRUNC(E119*D119, 0)</f>
        <v>0</v>
      </c>
      <c r="G119" s="11">
        <f>TRUNC(중기단가목록!F10,0)</f>
        <v>0</v>
      </c>
      <c r="H119" s="11">
        <f>TRUNC(G119*D119, 0)</f>
        <v>0</v>
      </c>
      <c r="I119" s="11">
        <f>TRUNC(중기단가목록!G10,0)</f>
        <v>0</v>
      </c>
      <c r="J119" s="11">
        <f>TRUNC(I119*D119, 0)</f>
        <v>0</v>
      </c>
      <c r="K119" s="11">
        <f t="shared" si="25"/>
        <v>0</v>
      </c>
      <c r="L119" s="11">
        <f t="shared" si="25"/>
        <v>0</v>
      </c>
      <c r="M119" s="8" t="s">
        <v>398</v>
      </c>
      <c r="N119" s="2" t="s">
        <v>399</v>
      </c>
      <c r="O119" s="2" t="s">
        <v>52</v>
      </c>
      <c r="P119" s="2" t="s">
        <v>52</v>
      </c>
      <c r="Q119" s="2" t="s">
        <v>380</v>
      </c>
      <c r="R119" s="2" t="s">
        <v>64</v>
      </c>
      <c r="S119" s="2" t="s">
        <v>63</v>
      </c>
      <c r="T119" s="2" t="s">
        <v>64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2" t="s">
        <v>52</v>
      </c>
      <c r="AS119" s="2" t="s">
        <v>52</v>
      </c>
      <c r="AT119" s="3"/>
      <c r="AU119" s="2" t="s">
        <v>400</v>
      </c>
      <c r="AV119" s="3">
        <v>65</v>
      </c>
    </row>
    <row r="120" spans="1:48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>
      <c r="A122" s="8" t="s">
        <v>72</v>
      </c>
      <c r="B122" s="9"/>
      <c r="C122" s="9"/>
      <c r="D122" s="9"/>
      <c r="E122" s="9"/>
      <c r="F122" s="11">
        <f>SUM(F116:F121)</f>
        <v>0</v>
      </c>
      <c r="G122" s="9"/>
      <c r="H122" s="11">
        <f>SUM(H116:H121)</f>
        <v>0</v>
      </c>
      <c r="I122" s="9"/>
      <c r="J122" s="11">
        <f>SUM(J116:J121)</f>
        <v>0</v>
      </c>
      <c r="K122" s="9"/>
      <c r="L122" s="11">
        <f>SUM(L116:L121)</f>
        <v>0</v>
      </c>
      <c r="M122" s="9"/>
      <c r="N122" t="s">
        <v>73</v>
      </c>
    </row>
    <row r="123" spans="1:48" ht="30" customHeight="1">
      <c r="A123" s="8" t="s">
        <v>401</v>
      </c>
      <c r="B123" s="8" t="s">
        <v>52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3"/>
      <c r="O123" s="3"/>
      <c r="P123" s="3"/>
      <c r="Q123" s="2" t="s">
        <v>402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ht="30" customHeight="1">
      <c r="A124" s="8" t="s">
        <v>405</v>
      </c>
      <c r="B124" s="8" t="s">
        <v>406</v>
      </c>
      <c r="C124" s="8" t="s">
        <v>159</v>
      </c>
      <c r="D124" s="9">
        <v>10.521000000000001</v>
      </c>
      <c r="E124" s="11">
        <f>TRUNC(단가대비표!O94,0)</f>
        <v>0</v>
      </c>
      <c r="F124" s="11">
        <f>TRUNC(E124*D124, 0)</f>
        <v>0</v>
      </c>
      <c r="G124" s="11">
        <f>TRUNC(단가대비표!P94,0)</f>
        <v>0</v>
      </c>
      <c r="H124" s="11">
        <f>TRUNC(G124*D124, 0)</f>
        <v>0</v>
      </c>
      <c r="I124" s="11">
        <f>TRUNC(단가대비표!V94,0)</f>
        <v>0</v>
      </c>
      <c r="J124" s="11">
        <f>TRUNC(I124*D124, 0)</f>
        <v>0</v>
      </c>
      <c r="K124" s="11">
        <f t="shared" ref="K124:L126" si="26">TRUNC(E124+G124+I124, 0)</f>
        <v>0</v>
      </c>
      <c r="L124" s="11">
        <f t="shared" si="26"/>
        <v>0</v>
      </c>
      <c r="M124" s="8" t="s">
        <v>407</v>
      </c>
      <c r="N124" s="2" t="s">
        <v>408</v>
      </c>
      <c r="O124" s="2" t="s">
        <v>52</v>
      </c>
      <c r="P124" s="2" t="s">
        <v>52</v>
      </c>
      <c r="Q124" s="2" t="s">
        <v>402</v>
      </c>
      <c r="R124" s="2" t="s">
        <v>64</v>
      </c>
      <c r="S124" s="2" t="s">
        <v>64</v>
      </c>
      <c r="T124" s="2" t="s">
        <v>63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2" t="s">
        <v>52</v>
      </c>
      <c r="AS124" s="2" t="s">
        <v>52</v>
      </c>
      <c r="AT124" s="3"/>
      <c r="AU124" s="2" t="s">
        <v>409</v>
      </c>
      <c r="AV124" s="3">
        <v>68</v>
      </c>
    </row>
    <row r="125" spans="1:48" ht="30" customHeight="1">
      <c r="A125" s="8" t="s">
        <v>410</v>
      </c>
      <c r="B125" s="8" t="s">
        <v>52</v>
      </c>
      <c r="C125" s="8" t="s">
        <v>159</v>
      </c>
      <c r="D125" s="9">
        <v>10.521000000000001</v>
      </c>
      <c r="E125" s="11">
        <f>TRUNC(단가대비표!O95,0)</f>
        <v>0</v>
      </c>
      <c r="F125" s="11">
        <f>TRUNC(E125*D125, 0)</f>
        <v>0</v>
      </c>
      <c r="G125" s="11">
        <f>TRUNC(단가대비표!P95,0)</f>
        <v>0</v>
      </c>
      <c r="H125" s="11">
        <f>TRUNC(G125*D125, 0)</f>
        <v>0</v>
      </c>
      <c r="I125" s="11">
        <f>TRUNC(단가대비표!V95,0)</f>
        <v>0</v>
      </c>
      <c r="J125" s="11">
        <f>TRUNC(I125*D125, 0)</f>
        <v>0</v>
      </c>
      <c r="K125" s="11">
        <f t="shared" si="26"/>
        <v>0</v>
      </c>
      <c r="L125" s="11">
        <f t="shared" si="26"/>
        <v>0</v>
      </c>
      <c r="M125" s="8" t="s">
        <v>411</v>
      </c>
      <c r="N125" s="2" t="s">
        <v>412</v>
      </c>
      <c r="O125" s="2" t="s">
        <v>52</v>
      </c>
      <c r="P125" s="2" t="s">
        <v>52</v>
      </c>
      <c r="Q125" s="2" t="s">
        <v>402</v>
      </c>
      <c r="R125" s="2" t="s">
        <v>64</v>
      </c>
      <c r="S125" s="2" t="s">
        <v>64</v>
      </c>
      <c r="T125" s="2" t="s">
        <v>63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413</v>
      </c>
      <c r="AV125" s="3">
        <v>69</v>
      </c>
    </row>
    <row r="126" spans="1:48" ht="30" customHeight="1">
      <c r="A126" s="8" t="s">
        <v>414</v>
      </c>
      <c r="B126" s="8" t="s">
        <v>415</v>
      </c>
      <c r="C126" s="8" t="s">
        <v>159</v>
      </c>
      <c r="D126" s="9">
        <v>10.521000000000001</v>
      </c>
      <c r="E126" s="11">
        <f>TRUNC(단가대비표!O96,0)</f>
        <v>0</v>
      </c>
      <c r="F126" s="11">
        <f>TRUNC(E126*D126, 0)</f>
        <v>0</v>
      </c>
      <c r="G126" s="11">
        <f>TRUNC(단가대비표!P96,0)</f>
        <v>0</v>
      </c>
      <c r="H126" s="11">
        <f>TRUNC(G126*D126, 0)</f>
        <v>0</v>
      </c>
      <c r="I126" s="11">
        <f>TRUNC(단가대비표!V96,0)</f>
        <v>0</v>
      </c>
      <c r="J126" s="11">
        <f>TRUNC(I126*D126, 0)</f>
        <v>0</v>
      </c>
      <c r="K126" s="11">
        <f t="shared" si="26"/>
        <v>0</v>
      </c>
      <c r="L126" s="11">
        <f t="shared" si="26"/>
        <v>0</v>
      </c>
      <c r="M126" s="8" t="s">
        <v>416</v>
      </c>
      <c r="N126" s="2" t="s">
        <v>417</v>
      </c>
      <c r="O126" s="2" t="s">
        <v>52</v>
      </c>
      <c r="P126" s="2" t="s">
        <v>52</v>
      </c>
      <c r="Q126" s="2" t="s">
        <v>402</v>
      </c>
      <c r="R126" s="2" t="s">
        <v>64</v>
      </c>
      <c r="S126" s="2" t="s">
        <v>64</v>
      </c>
      <c r="T126" s="2" t="s">
        <v>63</v>
      </c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52</v>
      </c>
      <c r="AS126" s="2" t="s">
        <v>52</v>
      </c>
      <c r="AT126" s="3"/>
      <c r="AU126" s="2" t="s">
        <v>418</v>
      </c>
      <c r="AV126" s="3">
        <v>70</v>
      </c>
    </row>
    <row r="127" spans="1:48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4" ht="30" customHeight="1">
      <c r="A129" s="8" t="s">
        <v>72</v>
      </c>
      <c r="B129" s="9"/>
      <c r="C129" s="9"/>
      <c r="D129" s="9"/>
      <c r="E129" s="9"/>
      <c r="F129" s="11">
        <f>SUM(F124:F128)</f>
        <v>0</v>
      </c>
      <c r="G129" s="9"/>
      <c r="H129" s="11">
        <f>SUM(H124:H128)</f>
        <v>0</v>
      </c>
      <c r="I129" s="9"/>
      <c r="J129" s="11">
        <f>SUM(J124:J128)</f>
        <v>0</v>
      </c>
      <c r="K129" s="9"/>
      <c r="L129" s="11">
        <f>SUM(L124:L128)</f>
        <v>0</v>
      </c>
      <c r="M129" s="9"/>
      <c r="N129" t="s">
        <v>73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  <rowBreaks count="12" manualBreakCount="12">
    <brk id="8" max="16383" man="1"/>
    <brk id="20" max="16383" man="1"/>
    <brk id="30" max="16383" man="1"/>
    <brk id="49" max="16383" man="1"/>
    <brk id="64" max="16383" man="1"/>
    <brk id="77" max="16383" man="1"/>
    <brk id="92" max="16383" man="1"/>
    <brk id="100" max="16383" man="1"/>
    <brk id="108" max="16383" man="1"/>
    <brk id="114" max="16383" man="1"/>
    <brk id="122" max="16383" man="1"/>
    <brk id="1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01"/>
  <sheetViews>
    <sheetView view="pageBreakPreview" topLeftCell="B70" zoomScale="60" zoomScaleNormal="100" workbookViewId="0">
      <selection activeCell="F9" sqref="F9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>
      <c r="A1" s="146" t="s">
        <v>419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4" ht="30" customHeight="1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4" ht="30" customHeight="1">
      <c r="A3" s="4" t="s">
        <v>420</v>
      </c>
      <c r="B3" s="4" t="s">
        <v>2</v>
      </c>
      <c r="C3" s="4" t="s">
        <v>3</v>
      </c>
      <c r="D3" s="4" t="s">
        <v>4</v>
      </c>
      <c r="E3" s="4" t="s">
        <v>421</v>
      </c>
      <c r="F3" s="4" t="s">
        <v>422</v>
      </c>
      <c r="G3" s="4" t="s">
        <v>423</v>
      </c>
      <c r="H3" s="4" t="s">
        <v>424</v>
      </c>
      <c r="I3" s="4" t="s">
        <v>425</v>
      </c>
      <c r="J3" s="4" t="s">
        <v>426</v>
      </c>
      <c r="K3" s="4" t="s">
        <v>427</v>
      </c>
      <c r="L3" s="4" t="s">
        <v>428</v>
      </c>
      <c r="M3" s="4" t="s">
        <v>429</v>
      </c>
      <c r="N3" s="1" t="s">
        <v>430</v>
      </c>
    </row>
    <row r="4" spans="1:14" ht="30" customHeight="1">
      <c r="A4" s="8" t="s">
        <v>62</v>
      </c>
      <c r="B4" s="8" t="s">
        <v>58</v>
      </c>
      <c r="C4" s="8" t="s">
        <v>59</v>
      </c>
      <c r="D4" s="8" t="s">
        <v>60</v>
      </c>
      <c r="E4" s="13"/>
      <c r="F4" s="13"/>
      <c r="G4" s="13"/>
      <c r="H4" s="13"/>
      <c r="I4" s="8" t="s">
        <v>61</v>
      </c>
      <c r="J4" s="8" t="s">
        <v>52</v>
      </c>
      <c r="K4" s="8" t="s">
        <v>52</v>
      </c>
      <c r="L4" s="8" t="s">
        <v>52</v>
      </c>
      <c r="M4" s="8" t="s">
        <v>440</v>
      </c>
      <c r="N4" s="2" t="s">
        <v>52</v>
      </c>
    </row>
    <row r="5" spans="1:14" ht="30" customHeight="1">
      <c r="A5" s="8" t="s">
        <v>70</v>
      </c>
      <c r="B5" s="8" t="s">
        <v>66</v>
      </c>
      <c r="C5" s="8" t="s">
        <v>67</v>
      </c>
      <c r="D5" s="8" t="s">
        <v>68</v>
      </c>
      <c r="E5" s="13"/>
      <c r="F5" s="13"/>
      <c r="G5" s="13"/>
      <c r="H5" s="13"/>
      <c r="I5" s="8" t="s">
        <v>69</v>
      </c>
      <c r="J5" s="8" t="s">
        <v>52</v>
      </c>
      <c r="K5" s="8" t="s">
        <v>52</v>
      </c>
      <c r="L5" s="8" t="s">
        <v>52</v>
      </c>
      <c r="M5" s="8" t="s">
        <v>458</v>
      </c>
      <c r="N5" s="2" t="s">
        <v>52</v>
      </c>
    </row>
    <row r="6" spans="1:14" ht="30" customHeight="1">
      <c r="A6" s="8" t="s">
        <v>79</v>
      </c>
      <c r="B6" s="8" t="s">
        <v>76</v>
      </c>
      <c r="C6" s="8" t="s">
        <v>77</v>
      </c>
      <c r="D6" s="8" t="s">
        <v>60</v>
      </c>
      <c r="E6" s="13"/>
      <c r="F6" s="13"/>
      <c r="G6" s="13"/>
      <c r="H6" s="13"/>
      <c r="I6" s="8" t="s">
        <v>78</v>
      </c>
      <c r="J6" s="8" t="s">
        <v>52</v>
      </c>
      <c r="K6" s="8" t="s">
        <v>52</v>
      </c>
      <c r="L6" s="8" t="s">
        <v>52</v>
      </c>
      <c r="M6" s="8" t="s">
        <v>500</v>
      </c>
      <c r="N6" s="2" t="s">
        <v>52</v>
      </c>
    </row>
    <row r="7" spans="1:14" ht="30" customHeight="1">
      <c r="A7" s="8" t="s">
        <v>83</v>
      </c>
      <c r="B7" s="8" t="s">
        <v>76</v>
      </c>
      <c r="C7" s="8" t="s">
        <v>81</v>
      </c>
      <c r="D7" s="8" t="s">
        <v>60</v>
      </c>
      <c r="E7" s="13"/>
      <c r="F7" s="13"/>
      <c r="G7" s="13"/>
      <c r="H7" s="13"/>
      <c r="I7" s="8" t="s">
        <v>82</v>
      </c>
      <c r="J7" s="8" t="s">
        <v>52</v>
      </c>
      <c r="K7" s="8" t="s">
        <v>52</v>
      </c>
      <c r="L7" s="8" t="s">
        <v>52</v>
      </c>
      <c r="M7" s="8" t="s">
        <v>500</v>
      </c>
      <c r="N7" s="2" t="s">
        <v>52</v>
      </c>
    </row>
    <row r="8" spans="1:14" ht="30" customHeight="1">
      <c r="A8" s="8" t="s">
        <v>89</v>
      </c>
      <c r="B8" s="8" t="s">
        <v>85</v>
      </c>
      <c r="C8" s="8" t="s">
        <v>86</v>
      </c>
      <c r="D8" s="8" t="s">
        <v>87</v>
      </c>
      <c r="E8" s="13"/>
      <c r="F8" s="13"/>
      <c r="G8" s="13"/>
      <c r="H8" s="13"/>
      <c r="I8" s="8" t="s">
        <v>88</v>
      </c>
      <c r="J8" s="8" t="s">
        <v>52</v>
      </c>
      <c r="K8" s="8" t="s">
        <v>52</v>
      </c>
      <c r="L8" s="8" t="s">
        <v>52</v>
      </c>
      <c r="M8" s="8" t="s">
        <v>521</v>
      </c>
      <c r="N8" s="2" t="s">
        <v>52</v>
      </c>
    </row>
    <row r="9" spans="1:14" ht="30" customHeight="1">
      <c r="A9" s="8" t="s">
        <v>95</v>
      </c>
      <c r="B9" s="8" t="s">
        <v>91</v>
      </c>
      <c r="C9" s="8" t="s">
        <v>92</v>
      </c>
      <c r="D9" s="8" t="s">
        <v>93</v>
      </c>
      <c r="E9" s="13"/>
      <c r="F9" s="13"/>
      <c r="G9" s="13"/>
      <c r="H9" s="13"/>
      <c r="I9" s="8" t="s">
        <v>94</v>
      </c>
      <c r="J9" s="8" t="s">
        <v>52</v>
      </c>
      <c r="K9" s="8" t="s">
        <v>52</v>
      </c>
      <c r="L9" s="8" t="s">
        <v>52</v>
      </c>
      <c r="M9" s="8" t="s">
        <v>565</v>
      </c>
      <c r="N9" s="2" t="s">
        <v>52</v>
      </c>
    </row>
    <row r="10" spans="1:14" ht="30" customHeight="1">
      <c r="A10" s="8" t="s">
        <v>100</v>
      </c>
      <c r="B10" s="8" t="s">
        <v>97</v>
      </c>
      <c r="C10" s="8" t="s">
        <v>98</v>
      </c>
      <c r="D10" s="8" t="s">
        <v>93</v>
      </c>
      <c r="E10" s="13"/>
      <c r="F10" s="13"/>
      <c r="G10" s="13"/>
      <c r="H10" s="13"/>
      <c r="I10" s="8" t="s">
        <v>99</v>
      </c>
      <c r="J10" s="8" t="s">
        <v>52</v>
      </c>
      <c r="K10" s="8" t="s">
        <v>52</v>
      </c>
      <c r="L10" s="8" t="s">
        <v>52</v>
      </c>
      <c r="M10" s="8" t="s">
        <v>614</v>
      </c>
      <c r="N10" s="2" t="s">
        <v>52</v>
      </c>
    </row>
    <row r="11" spans="1:14" ht="30" customHeight="1">
      <c r="A11" s="8" t="s">
        <v>105</v>
      </c>
      <c r="B11" s="8" t="s">
        <v>102</v>
      </c>
      <c r="C11" s="8" t="s">
        <v>103</v>
      </c>
      <c r="D11" s="8" t="s">
        <v>93</v>
      </c>
      <c r="E11" s="13"/>
      <c r="F11" s="13"/>
      <c r="G11" s="13"/>
      <c r="H11" s="13"/>
      <c r="I11" s="8" t="s">
        <v>104</v>
      </c>
      <c r="J11" s="8" t="s">
        <v>52</v>
      </c>
      <c r="K11" s="8" t="s">
        <v>52</v>
      </c>
      <c r="L11" s="8" t="s">
        <v>52</v>
      </c>
      <c r="M11" s="8" t="s">
        <v>617</v>
      </c>
      <c r="N11" s="2" t="s">
        <v>52</v>
      </c>
    </row>
    <row r="12" spans="1:14" ht="30" customHeight="1">
      <c r="A12" s="8" t="s">
        <v>110</v>
      </c>
      <c r="B12" s="8" t="s">
        <v>107</v>
      </c>
      <c r="C12" s="8" t="s">
        <v>108</v>
      </c>
      <c r="D12" s="8" t="s">
        <v>93</v>
      </c>
      <c r="E12" s="13"/>
      <c r="F12" s="13"/>
      <c r="G12" s="13"/>
      <c r="H12" s="13"/>
      <c r="I12" s="8" t="s">
        <v>109</v>
      </c>
      <c r="J12" s="8" t="s">
        <v>52</v>
      </c>
      <c r="K12" s="8" t="s">
        <v>52</v>
      </c>
      <c r="L12" s="8" t="s">
        <v>52</v>
      </c>
      <c r="M12" s="8" t="s">
        <v>620</v>
      </c>
      <c r="N12" s="2" t="s">
        <v>52</v>
      </c>
    </row>
    <row r="13" spans="1:14" ht="30" customHeight="1">
      <c r="A13" s="8" t="s">
        <v>133</v>
      </c>
      <c r="B13" s="8" t="s">
        <v>130</v>
      </c>
      <c r="C13" s="8" t="s">
        <v>131</v>
      </c>
      <c r="D13" s="8" t="s">
        <v>116</v>
      </c>
      <c r="E13" s="13"/>
      <c r="F13" s="13"/>
      <c r="G13" s="13"/>
      <c r="H13" s="13"/>
      <c r="I13" s="8" t="s">
        <v>132</v>
      </c>
      <c r="J13" s="8" t="s">
        <v>52</v>
      </c>
      <c r="K13" s="8" t="s">
        <v>52</v>
      </c>
      <c r="L13" s="8" t="s">
        <v>52</v>
      </c>
      <c r="M13" s="8" t="s">
        <v>623</v>
      </c>
      <c r="N13" s="2" t="s">
        <v>52</v>
      </c>
    </row>
    <row r="14" spans="1:14" ht="30" customHeight="1">
      <c r="A14" s="8" t="s">
        <v>174</v>
      </c>
      <c r="B14" s="8" t="s">
        <v>171</v>
      </c>
      <c r="C14" s="8" t="s">
        <v>172</v>
      </c>
      <c r="D14" s="8" t="s">
        <v>159</v>
      </c>
      <c r="E14" s="13"/>
      <c r="F14" s="13"/>
      <c r="G14" s="13"/>
      <c r="H14" s="13"/>
      <c r="I14" s="8" t="s">
        <v>173</v>
      </c>
      <c r="J14" s="8" t="s">
        <v>52</v>
      </c>
      <c r="K14" s="8" t="s">
        <v>52</v>
      </c>
      <c r="L14" s="8" t="s">
        <v>52</v>
      </c>
      <c r="M14" s="8" t="s">
        <v>637</v>
      </c>
      <c r="N14" s="2" t="s">
        <v>52</v>
      </c>
    </row>
    <row r="15" spans="1:14" ht="30" customHeight="1">
      <c r="A15" s="8" t="s">
        <v>179</v>
      </c>
      <c r="B15" s="8" t="s">
        <v>176</v>
      </c>
      <c r="C15" s="8" t="s">
        <v>177</v>
      </c>
      <c r="D15" s="8" t="s">
        <v>93</v>
      </c>
      <c r="E15" s="13"/>
      <c r="F15" s="13"/>
      <c r="G15" s="13"/>
      <c r="H15" s="13"/>
      <c r="I15" s="8" t="s">
        <v>178</v>
      </c>
      <c r="J15" s="8" t="s">
        <v>52</v>
      </c>
      <c r="K15" s="8" t="s">
        <v>52</v>
      </c>
      <c r="L15" s="8" t="s">
        <v>52</v>
      </c>
      <c r="M15" s="8" t="s">
        <v>647</v>
      </c>
      <c r="N15" s="2" t="s">
        <v>52</v>
      </c>
    </row>
    <row r="16" spans="1:14" ht="30" customHeight="1">
      <c r="A16" s="8" t="s">
        <v>184</v>
      </c>
      <c r="B16" s="8" t="s">
        <v>181</v>
      </c>
      <c r="C16" s="8" t="s">
        <v>182</v>
      </c>
      <c r="D16" s="8" t="s">
        <v>93</v>
      </c>
      <c r="E16" s="13"/>
      <c r="F16" s="13"/>
      <c r="G16" s="13"/>
      <c r="H16" s="13"/>
      <c r="I16" s="8" t="s">
        <v>183</v>
      </c>
      <c r="J16" s="8" t="s">
        <v>52</v>
      </c>
      <c r="K16" s="8" t="s">
        <v>52</v>
      </c>
      <c r="L16" s="8" t="s">
        <v>52</v>
      </c>
      <c r="M16" s="8" t="s">
        <v>659</v>
      </c>
      <c r="N16" s="2" t="s">
        <v>52</v>
      </c>
    </row>
    <row r="17" spans="1:14" ht="30" customHeight="1">
      <c r="A17" s="8" t="s">
        <v>189</v>
      </c>
      <c r="B17" s="8" t="s">
        <v>186</v>
      </c>
      <c r="C17" s="8" t="s">
        <v>187</v>
      </c>
      <c r="D17" s="8" t="s">
        <v>93</v>
      </c>
      <c r="E17" s="13"/>
      <c r="F17" s="13"/>
      <c r="G17" s="13"/>
      <c r="H17" s="13"/>
      <c r="I17" s="8" t="s">
        <v>188</v>
      </c>
      <c r="J17" s="8" t="s">
        <v>52</v>
      </c>
      <c r="K17" s="8" t="s">
        <v>52</v>
      </c>
      <c r="L17" s="8" t="s">
        <v>52</v>
      </c>
      <c r="M17" s="8" t="s">
        <v>668</v>
      </c>
      <c r="N17" s="2" t="s">
        <v>52</v>
      </c>
    </row>
    <row r="18" spans="1:14" ht="30" customHeight="1">
      <c r="A18" s="8" t="s">
        <v>195</v>
      </c>
      <c r="B18" s="8" t="s">
        <v>191</v>
      </c>
      <c r="C18" s="8" t="s">
        <v>192</v>
      </c>
      <c r="D18" s="8" t="s">
        <v>193</v>
      </c>
      <c r="E18" s="13"/>
      <c r="F18" s="13"/>
      <c r="G18" s="13"/>
      <c r="H18" s="13"/>
      <c r="I18" s="8" t="s">
        <v>194</v>
      </c>
      <c r="J18" s="8" t="s">
        <v>52</v>
      </c>
      <c r="K18" s="8" t="s">
        <v>52</v>
      </c>
      <c r="L18" s="8" t="s">
        <v>52</v>
      </c>
      <c r="M18" s="8" t="s">
        <v>52</v>
      </c>
      <c r="N18" s="2" t="s">
        <v>52</v>
      </c>
    </row>
    <row r="19" spans="1:14" ht="30" customHeight="1">
      <c r="A19" s="8" t="s">
        <v>227</v>
      </c>
      <c r="B19" s="8" t="s">
        <v>224</v>
      </c>
      <c r="C19" s="8" t="s">
        <v>225</v>
      </c>
      <c r="D19" s="8" t="s">
        <v>199</v>
      </c>
      <c r="E19" s="13"/>
      <c r="F19" s="13"/>
      <c r="G19" s="13"/>
      <c r="H19" s="13"/>
      <c r="I19" s="8" t="s">
        <v>226</v>
      </c>
      <c r="J19" s="8" t="s">
        <v>52</v>
      </c>
      <c r="K19" s="8" t="s">
        <v>52</v>
      </c>
      <c r="L19" s="8" t="s">
        <v>52</v>
      </c>
      <c r="M19" s="8" t="s">
        <v>686</v>
      </c>
      <c r="N19" s="2" t="s">
        <v>52</v>
      </c>
    </row>
    <row r="20" spans="1:14" ht="30" customHeight="1">
      <c r="A20" s="8" t="s">
        <v>231</v>
      </c>
      <c r="B20" s="8" t="s">
        <v>229</v>
      </c>
      <c r="C20" s="8" t="s">
        <v>52</v>
      </c>
      <c r="D20" s="8" t="s">
        <v>159</v>
      </c>
      <c r="E20" s="13"/>
      <c r="F20" s="13"/>
      <c r="G20" s="13"/>
      <c r="H20" s="13"/>
      <c r="I20" s="8" t="s">
        <v>230</v>
      </c>
      <c r="J20" s="8" t="s">
        <v>52</v>
      </c>
      <c r="K20" s="8" t="s">
        <v>52</v>
      </c>
      <c r="L20" s="8" t="s">
        <v>52</v>
      </c>
      <c r="M20" s="8" t="s">
        <v>698</v>
      </c>
      <c r="N20" s="2" t="s">
        <v>52</v>
      </c>
    </row>
    <row r="21" spans="1:14" ht="30" customHeight="1">
      <c r="A21" s="8" t="s">
        <v>236</v>
      </c>
      <c r="B21" s="8" t="s">
        <v>233</v>
      </c>
      <c r="C21" s="8" t="s">
        <v>234</v>
      </c>
      <c r="D21" s="8" t="s">
        <v>116</v>
      </c>
      <c r="E21" s="13"/>
      <c r="F21" s="13"/>
      <c r="G21" s="13"/>
      <c r="H21" s="13"/>
      <c r="I21" s="8" t="s">
        <v>235</v>
      </c>
      <c r="J21" s="8" t="s">
        <v>52</v>
      </c>
      <c r="K21" s="8" t="s">
        <v>52</v>
      </c>
      <c r="L21" s="8" t="s">
        <v>52</v>
      </c>
      <c r="M21" s="8" t="s">
        <v>707</v>
      </c>
      <c r="N21" s="2" t="s">
        <v>52</v>
      </c>
    </row>
    <row r="22" spans="1:14" ht="30" customHeight="1">
      <c r="A22" s="8" t="s">
        <v>242</v>
      </c>
      <c r="B22" s="8" t="s">
        <v>238</v>
      </c>
      <c r="C22" s="8" t="s">
        <v>239</v>
      </c>
      <c r="D22" s="8" t="s">
        <v>240</v>
      </c>
      <c r="E22" s="13"/>
      <c r="F22" s="13"/>
      <c r="G22" s="13"/>
      <c r="H22" s="13"/>
      <c r="I22" s="8" t="s">
        <v>241</v>
      </c>
      <c r="J22" s="8" t="s">
        <v>52</v>
      </c>
      <c r="K22" s="8" t="s">
        <v>52</v>
      </c>
      <c r="L22" s="8" t="s">
        <v>52</v>
      </c>
      <c r="M22" s="8" t="s">
        <v>715</v>
      </c>
      <c r="N22" s="2" t="s">
        <v>52</v>
      </c>
    </row>
    <row r="23" spans="1:14" ht="30" customHeight="1">
      <c r="A23" s="8" t="s">
        <v>247</v>
      </c>
      <c r="B23" s="8" t="s">
        <v>244</v>
      </c>
      <c r="C23" s="8" t="s">
        <v>245</v>
      </c>
      <c r="D23" s="8" t="s">
        <v>93</v>
      </c>
      <c r="E23" s="13"/>
      <c r="F23" s="13"/>
      <c r="G23" s="13"/>
      <c r="H23" s="13"/>
      <c r="I23" s="8" t="s">
        <v>246</v>
      </c>
      <c r="J23" s="8" t="s">
        <v>52</v>
      </c>
      <c r="K23" s="8" t="s">
        <v>52</v>
      </c>
      <c r="L23" s="8" t="s">
        <v>52</v>
      </c>
      <c r="M23" s="8" t="s">
        <v>52</v>
      </c>
      <c r="N23" s="2" t="s">
        <v>52</v>
      </c>
    </row>
    <row r="24" spans="1:14" ht="30" customHeight="1">
      <c r="A24" s="8" t="s">
        <v>252</v>
      </c>
      <c r="B24" s="8" t="s">
        <v>249</v>
      </c>
      <c r="C24" s="8" t="s">
        <v>250</v>
      </c>
      <c r="D24" s="8" t="s">
        <v>93</v>
      </c>
      <c r="E24" s="13"/>
      <c r="F24" s="13"/>
      <c r="G24" s="13"/>
      <c r="H24" s="13"/>
      <c r="I24" s="8" t="s">
        <v>251</v>
      </c>
      <c r="J24" s="8" t="s">
        <v>52</v>
      </c>
      <c r="K24" s="8" t="s">
        <v>52</v>
      </c>
      <c r="L24" s="8" t="s">
        <v>52</v>
      </c>
      <c r="M24" s="8" t="s">
        <v>52</v>
      </c>
      <c r="N24" s="2" t="s">
        <v>52</v>
      </c>
    </row>
    <row r="25" spans="1:14" ht="30" customHeight="1">
      <c r="A25" s="8" t="s">
        <v>259</v>
      </c>
      <c r="B25" s="8" t="s">
        <v>256</v>
      </c>
      <c r="C25" s="8" t="s">
        <v>257</v>
      </c>
      <c r="D25" s="8" t="s">
        <v>68</v>
      </c>
      <c r="E25" s="13"/>
      <c r="F25" s="13"/>
      <c r="G25" s="13"/>
      <c r="H25" s="13"/>
      <c r="I25" s="8" t="s">
        <v>258</v>
      </c>
      <c r="J25" s="8" t="s">
        <v>52</v>
      </c>
      <c r="K25" s="8" t="s">
        <v>52</v>
      </c>
      <c r="L25" s="8" t="s">
        <v>52</v>
      </c>
      <c r="M25" s="8" t="s">
        <v>52</v>
      </c>
      <c r="N25" s="2" t="s">
        <v>52</v>
      </c>
    </row>
    <row r="26" spans="1:14" ht="30" customHeight="1">
      <c r="A26" s="8" t="s">
        <v>264</v>
      </c>
      <c r="B26" s="8" t="s">
        <v>261</v>
      </c>
      <c r="C26" s="8" t="s">
        <v>262</v>
      </c>
      <c r="D26" s="8" t="s">
        <v>93</v>
      </c>
      <c r="E26" s="13"/>
      <c r="F26" s="13"/>
      <c r="G26" s="13"/>
      <c r="H26" s="13"/>
      <c r="I26" s="8" t="s">
        <v>263</v>
      </c>
      <c r="J26" s="8" t="s">
        <v>52</v>
      </c>
      <c r="K26" s="8" t="s">
        <v>52</v>
      </c>
      <c r="L26" s="8" t="s">
        <v>52</v>
      </c>
      <c r="M26" s="8" t="s">
        <v>52</v>
      </c>
      <c r="N26" s="2" t="s">
        <v>52</v>
      </c>
    </row>
    <row r="27" spans="1:14" ht="30" customHeight="1">
      <c r="A27" s="8" t="s">
        <v>269</v>
      </c>
      <c r="B27" s="8" t="s">
        <v>266</v>
      </c>
      <c r="C27" s="8" t="s">
        <v>267</v>
      </c>
      <c r="D27" s="8" t="s">
        <v>93</v>
      </c>
      <c r="E27" s="13"/>
      <c r="F27" s="13"/>
      <c r="G27" s="13"/>
      <c r="H27" s="13"/>
      <c r="I27" s="8" t="s">
        <v>268</v>
      </c>
      <c r="J27" s="8" t="s">
        <v>52</v>
      </c>
      <c r="K27" s="8" t="s">
        <v>52</v>
      </c>
      <c r="L27" s="8" t="s">
        <v>52</v>
      </c>
      <c r="M27" s="8" t="s">
        <v>52</v>
      </c>
      <c r="N27" s="2" t="s">
        <v>52</v>
      </c>
    </row>
    <row r="28" spans="1:14" ht="30" customHeight="1">
      <c r="A28" s="8" t="s">
        <v>274</v>
      </c>
      <c r="B28" s="8" t="s">
        <v>271</v>
      </c>
      <c r="C28" s="8" t="s">
        <v>272</v>
      </c>
      <c r="D28" s="8" t="s">
        <v>193</v>
      </c>
      <c r="E28" s="13"/>
      <c r="F28" s="13"/>
      <c r="G28" s="13"/>
      <c r="H28" s="13"/>
      <c r="I28" s="8" t="s">
        <v>273</v>
      </c>
      <c r="J28" s="8" t="s">
        <v>52</v>
      </c>
      <c r="K28" s="8" t="s">
        <v>52</v>
      </c>
      <c r="L28" s="8" t="s">
        <v>52</v>
      </c>
      <c r="M28" s="8" t="s">
        <v>52</v>
      </c>
      <c r="N28" s="2" t="s">
        <v>52</v>
      </c>
    </row>
    <row r="29" spans="1:14" ht="30" customHeight="1">
      <c r="A29" s="8" t="s">
        <v>279</v>
      </c>
      <c r="B29" s="8" t="s">
        <v>276</v>
      </c>
      <c r="C29" s="8" t="s">
        <v>277</v>
      </c>
      <c r="D29" s="8" t="s">
        <v>68</v>
      </c>
      <c r="E29" s="13"/>
      <c r="F29" s="13"/>
      <c r="G29" s="13"/>
      <c r="H29" s="13"/>
      <c r="I29" s="8" t="s">
        <v>278</v>
      </c>
      <c r="J29" s="8" t="s">
        <v>52</v>
      </c>
      <c r="K29" s="8" t="s">
        <v>52</v>
      </c>
      <c r="L29" s="8" t="s">
        <v>52</v>
      </c>
      <c r="M29" s="8" t="s">
        <v>52</v>
      </c>
      <c r="N29" s="2" t="s">
        <v>52</v>
      </c>
    </row>
    <row r="30" spans="1:14" ht="30" customHeight="1">
      <c r="A30" s="8" t="s">
        <v>284</v>
      </c>
      <c r="B30" s="8" t="s">
        <v>281</v>
      </c>
      <c r="C30" s="8" t="s">
        <v>282</v>
      </c>
      <c r="D30" s="8" t="s">
        <v>193</v>
      </c>
      <c r="E30" s="13"/>
      <c r="F30" s="13"/>
      <c r="G30" s="13"/>
      <c r="H30" s="13"/>
      <c r="I30" s="8" t="s">
        <v>283</v>
      </c>
      <c r="J30" s="8" t="s">
        <v>52</v>
      </c>
      <c r="K30" s="8" t="s">
        <v>52</v>
      </c>
      <c r="L30" s="8" t="s">
        <v>52</v>
      </c>
      <c r="M30" s="8" t="s">
        <v>52</v>
      </c>
      <c r="N30" s="2" t="s">
        <v>52</v>
      </c>
    </row>
    <row r="31" spans="1:14" ht="30" customHeight="1">
      <c r="A31" s="8" t="s">
        <v>289</v>
      </c>
      <c r="B31" s="8" t="s">
        <v>286</v>
      </c>
      <c r="C31" s="8" t="s">
        <v>287</v>
      </c>
      <c r="D31" s="8" t="s">
        <v>193</v>
      </c>
      <c r="E31" s="13"/>
      <c r="F31" s="13"/>
      <c r="G31" s="13"/>
      <c r="H31" s="13"/>
      <c r="I31" s="8" t="s">
        <v>288</v>
      </c>
      <c r="J31" s="8" t="s">
        <v>52</v>
      </c>
      <c r="K31" s="8" t="s">
        <v>52</v>
      </c>
      <c r="L31" s="8" t="s">
        <v>52</v>
      </c>
      <c r="M31" s="8" t="s">
        <v>52</v>
      </c>
      <c r="N31" s="2" t="s">
        <v>52</v>
      </c>
    </row>
    <row r="32" spans="1:14" ht="30" customHeight="1">
      <c r="A32" s="8" t="s">
        <v>296</v>
      </c>
      <c r="B32" s="8" t="s">
        <v>293</v>
      </c>
      <c r="C32" s="8" t="s">
        <v>294</v>
      </c>
      <c r="D32" s="8" t="s">
        <v>93</v>
      </c>
      <c r="E32" s="13"/>
      <c r="F32" s="13"/>
      <c r="G32" s="13"/>
      <c r="H32" s="13"/>
      <c r="I32" s="8" t="s">
        <v>295</v>
      </c>
      <c r="J32" s="8" t="s">
        <v>52</v>
      </c>
      <c r="K32" s="8" t="s">
        <v>52</v>
      </c>
      <c r="L32" s="8" t="s">
        <v>52</v>
      </c>
      <c r="M32" s="8" t="s">
        <v>52</v>
      </c>
      <c r="N32" s="2" t="s">
        <v>52</v>
      </c>
    </row>
    <row r="33" spans="1:14" ht="30" customHeight="1">
      <c r="A33" s="8" t="s">
        <v>300</v>
      </c>
      <c r="B33" s="8" t="s">
        <v>298</v>
      </c>
      <c r="C33" s="8" t="s">
        <v>294</v>
      </c>
      <c r="D33" s="8" t="s">
        <v>93</v>
      </c>
      <c r="E33" s="13"/>
      <c r="F33" s="13"/>
      <c r="G33" s="13"/>
      <c r="H33" s="13"/>
      <c r="I33" s="8" t="s">
        <v>299</v>
      </c>
      <c r="J33" s="8" t="s">
        <v>52</v>
      </c>
      <c r="K33" s="8" t="s">
        <v>52</v>
      </c>
      <c r="L33" s="8" t="s">
        <v>52</v>
      </c>
      <c r="M33" s="8" t="s">
        <v>52</v>
      </c>
      <c r="N33" s="2" t="s">
        <v>52</v>
      </c>
    </row>
    <row r="34" spans="1:14" ht="30" customHeight="1">
      <c r="A34" s="8" t="s">
        <v>305</v>
      </c>
      <c r="B34" s="8" t="s">
        <v>302</v>
      </c>
      <c r="C34" s="8" t="s">
        <v>303</v>
      </c>
      <c r="D34" s="8" t="s">
        <v>193</v>
      </c>
      <c r="E34" s="13"/>
      <c r="F34" s="13"/>
      <c r="G34" s="13"/>
      <c r="H34" s="13"/>
      <c r="I34" s="8" t="s">
        <v>304</v>
      </c>
      <c r="J34" s="8" t="s">
        <v>52</v>
      </c>
      <c r="K34" s="8" t="s">
        <v>52</v>
      </c>
      <c r="L34" s="8" t="s">
        <v>52</v>
      </c>
      <c r="M34" s="8" t="s">
        <v>52</v>
      </c>
      <c r="N34" s="2" t="s">
        <v>52</v>
      </c>
    </row>
    <row r="35" spans="1:14" ht="30" customHeight="1">
      <c r="A35" s="8" t="s">
        <v>310</v>
      </c>
      <c r="B35" s="8" t="s">
        <v>307</v>
      </c>
      <c r="C35" s="8" t="s">
        <v>308</v>
      </c>
      <c r="D35" s="8" t="s">
        <v>193</v>
      </c>
      <c r="E35" s="13"/>
      <c r="F35" s="13"/>
      <c r="G35" s="13"/>
      <c r="H35" s="13"/>
      <c r="I35" s="8" t="s">
        <v>309</v>
      </c>
      <c r="J35" s="8" t="s">
        <v>52</v>
      </c>
      <c r="K35" s="8" t="s">
        <v>52</v>
      </c>
      <c r="L35" s="8" t="s">
        <v>52</v>
      </c>
      <c r="M35" s="8" t="s">
        <v>52</v>
      </c>
      <c r="N35" s="2" t="s">
        <v>52</v>
      </c>
    </row>
    <row r="36" spans="1:14" ht="30" customHeight="1">
      <c r="A36" s="8" t="s">
        <v>326</v>
      </c>
      <c r="B36" s="8" t="s">
        <v>323</v>
      </c>
      <c r="C36" s="8" t="s">
        <v>324</v>
      </c>
      <c r="D36" s="8" t="s">
        <v>60</v>
      </c>
      <c r="E36" s="13"/>
      <c r="F36" s="13"/>
      <c r="G36" s="13"/>
      <c r="H36" s="13"/>
      <c r="I36" s="8" t="s">
        <v>325</v>
      </c>
      <c r="J36" s="8" t="s">
        <v>52</v>
      </c>
      <c r="K36" s="8" t="s">
        <v>52</v>
      </c>
      <c r="L36" s="8" t="s">
        <v>52</v>
      </c>
      <c r="M36" s="8" t="s">
        <v>880</v>
      </c>
      <c r="N36" s="2" t="s">
        <v>52</v>
      </c>
    </row>
    <row r="37" spans="1:14" ht="30" customHeight="1">
      <c r="A37" s="8" t="s">
        <v>331</v>
      </c>
      <c r="B37" s="8" t="s">
        <v>328</v>
      </c>
      <c r="C37" s="8" t="s">
        <v>329</v>
      </c>
      <c r="D37" s="8" t="s">
        <v>68</v>
      </c>
      <c r="E37" s="13"/>
      <c r="F37" s="13"/>
      <c r="G37" s="13"/>
      <c r="H37" s="13"/>
      <c r="I37" s="8" t="s">
        <v>330</v>
      </c>
      <c r="J37" s="8" t="s">
        <v>52</v>
      </c>
      <c r="K37" s="8" t="s">
        <v>52</v>
      </c>
      <c r="L37" s="8" t="s">
        <v>52</v>
      </c>
      <c r="M37" s="8" t="s">
        <v>885</v>
      </c>
      <c r="N37" s="2" t="s">
        <v>52</v>
      </c>
    </row>
    <row r="38" spans="1:14" ht="30" customHeight="1">
      <c r="A38" s="8" t="s">
        <v>336</v>
      </c>
      <c r="B38" s="8" t="s">
        <v>333</v>
      </c>
      <c r="C38" s="8" t="s">
        <v>334</v>
      </c>
      <c r="D38" s="8" t="s">
        <v>68</v>
      </c>
      <c r="E38" s="13"/>
      <c r="F38" s="13"/>
      <c r="G38" s="13"/>
      <c r="H38" s="13"/>
      <c r="I38" s="8" t="s">
        <v>335</v>
      </c>
      <c r="J38" s="8" t="s">
        <v>52</v>
      </c>
      <c r="K38" s="8" t="s">
        <v>52</v>
      </c>
      <c r="L38" s="8" t="s">
        <v>52</v>
      </c>
      <c r="M38" s="8" t="s">
        <v>52</v>
      </c>
      <c r="N38" s="2" t="s">
        <v>52</v>
      </c>
    </row>
    <row r="39" spans="1:14" ht="30" customHeight="1">
      <c r="A39" s="8" t="s">
        <v>340</v>
      </c>
      <c r="B39" s="8" t="s">
        <v>338</v>
      </c>
      <c r="C39" s="8" t="s">
        <v>52</v>
      </c>
      <c r="D39" s="8" t="s">
        <v>68</v>
      </c>
      <c r="E39" s="13"/>
      <c r="F39" s="13"/>
      <c r="G39" s="13"/>
      <c r="H39" s="13"/>
      <c r="I39" s="8" t="s">
        <v>339</v>
      </c>
      <c r="J39" s="8" t="s">
        <v>52</v>
      </c>
      <c r="K39" s="8" t="s">
        <v>52</v>
      </c>
      <c r="L39" s="8" t="s">
        <v>52</v>
      </c>
      <c r="M39" s="8" t="s">
        <v>898</v>
      </c>
      <c r="N39" s="2" t="s">
        <v>52</v>
      </c>
    </row>
    <row r="40" spans="1:14" ht="30" customHeight="1">
      <c r="A40" s="8" t="s">
        <v>347</v>
      </c>
      <c r="B40" s="8" t="s">
        <v>344</v>
      </c>
      <c r="C40" s="8" t="s">
        <v>345</v>
      </c>
      <c r="D40" s="8" t="s">
        <v>93</v>
      </c>
      <c r="E40" s="13"/>
      <c r="F40" s="13"/>
      <c r="G40" s="13"/>
      <c r="H40" s="13"/>
      <c r="I40" s="8" t="s">
        <v>346</v>
      </c>
      <c r="J40" s="8" t="s">
        <v>52</v>
      </c>
      <c r="K40" s="8" t="s">
        <v>52</v>
      </c>
      <c r="L40" s="8" t="s">
        <v>52</v>
      </c>
      <c r="M40" s="8" t="s">
        <v>911</v>
      </c>
      <c r="N40" s="2" t="s">
        <v>52</v>
      </c>
    </row>
    <row r="41" spans="1:14" ht="30" customHeight="1">
      <c r="A41" s="8" t="s">
        <v>352</v>
      </c>
      <c r="B41" s="8" t="s">
        <v>349</v>
      </c>
      <c r="C41" s="8" t="s">
        <v>350</v>
      </c>
      <c r="D41" s="8" t="s">
        <v>93</v>
      </c>
      <c r="E41" s="13"/>
      <c r="F41" s="13"/>
      <c r="G41" s="13"/>
      <c r="H41" s="13"/>
      <c r="I41" s="8" t="s">
        <v>351</v>
      </c>
      <c r="J41" s="8" t="s">
        <v>52</v>
      </c>
      <c r="K41" s="8" t="s">
        <v>52</v>
      </c>
      <c r="L41" s="8" t="s">
        <v>52</v>
      </c>
      <c r="M41" s="8" t="s">
        <v>928</v>
      </c>
      <c r="N41" s="2" t="s">
        <v>52</v>
      </c>
    </row>
    <row r="42" spans="1:14" ht="30" customHeight="1">
      <c r="A42" s="8" t="s">
        <v>360</v>
      </c>
      <c r="B42" s="8" t="s">
        <v>356</v>
      </c>
      <c r="C42" s="8" t="s">
        <v>357</v>
      </c>
      <c r="D42" s="8" t="s">
        <v>358</v>
      </c>
      <c r="E42" s="13"/>
      <c r="F42" s="13"/>
      <c r="G42" s="13"/>
      <c r="H42" s="13"/>
      <c r="I42" s="8" t="s">
        <v>359</v>
      </c>
      <c r="J42" s="8" t="s">
        <v>52</v>
      </c>
      <c r="K42" s="8" t="s">
        <v>52</v>
      </c>
      <c r="L42" s="8" t="s">
        <v>52</v>
      </c>
      <c r="M42" s="8" t="s">
        <v>941</v>
      </c>
      <c r="N42" s="2" t="s">
        <v>52</v>
      </c>
    </row>
    <row r="43" spans="1:14" ht="30" customHeight="1">
      <c r="A43" s="8" t="s">
        <v>365</v>
      </c>
      <c r="B43" s="8" t="s">
        <v>362</v>
      </c>
      <c r="C43" s="8" t="s">
        <v>363</v>
      </c>
      <c r="D43" s="8" t="s">
        <v>93</v>
      </c>
      <c r="E43" s="13"/>
      <c r="F43" s="13"/>
      <c r="G43" s="13"/>
      <c r="H43" s="13"/>
      <c r="I43" s="8" t="s">
        <v>364</v>
      </c>
      <c r="J43" s="8" t="s">
        <v>52</v>
      </c>
      <c r="K43" s="8" t="s">
        <v>52</v>
      </c>
      <c r="L43" s="8" t="s">
        <v>52</v>
      </c>
      <c r="M43" s="8" t="s">
        <v>623</v>
      </c>
      <c r="N43" s="2" t="s">
        <v>52</v>
      </c>
    </row>
    <row r="44" spans="1:14" ht="30" customHeight="1">
      <c r="A44" s="8" t="s">
        <v>370</v>
      </c>
      <c r="B44" s="8" t="s">
        <v>367</v>
      </c>
      <c r="C44" s="8" t="s">
        <v>368</v>
      </c>
      <c r="D44" s="8" t="s">
        <v>68</v>
      </c>
      <c r="E44" s="13"/>
      <c r="F44" s="13"/>
      <c r="G44" s="13"/>
      <c r="H44" s="13"/>
      <c r="I44" s="8" t="s">
        <v>369</v>
      </c>
      <c r="J44" s="8" t="s">
        <v>52</v>
      </c>
      <c r="K44" s="8" t="s">
        <v>52</v>
      </c>
      <c r="L44" s="8" t="s">
        <v>52</v>
      </c>
      <c r="M44" s="8" t="s">
        <v>961</v>
      </c>
      <c r="N44" s="2" t="s">
        <v>52</v>
      </c>
    </row>
    <row r="45" spans="1:14" ht="30" customHeight="1">
      <c r="A45" s="8" t="s">
        <v>377</v>
      </c>
      <c r="B45" s="8" t="s">
        <v>374</v>
      </c>
      <c r="C45" s="8" t="s">
        <v>375</v>
      </c>
      <c r="D45" s="8" t="s">
        <v>116</v>
      </c>
      <c r="E45" s="13"/>
      <c r="F45" s="13"/>
      <c r="G45" s="13"/>
      <c r="H45" s="13"/>
      <c r="I45" s="8" t="s">
        <v>376</v>
      </c>
      <c r="J45" s="8" t="s">
        <v>52</v>
      </c>
      <c r="K45" s="8" t="s">
        <v>52</v>
      </c>
      <c r="L45" s="8" t="s">
        <v>52</v>
      </c>
      <c r="M45" s="8" t="s">
        <v>978</v>
      </c>
      <c r="N45" s="2" t="s">
        <v>52</v>
      </c>
    </row>
    <row r="46" spans="1:14" ht="30" customHeight="1">
      <c r="A46" s="8" t="s">
        <v>449</v>
      </c>
      <c r="B46" s="8" t="s">
        <v>447</v>
      </c>
      <c r="C46" s="8" t="s">
        <v>448</v>
      </c>
      <c r="D46" s="8" t="s">
        <v>60</v>
      </c>
      <c r="E46" s="13"/>
      <c r="F46" s="13"/>
      <c r="G46" s="13"/>
      <c r="H46" s="13"/>
      <c r="I46" s="8" t="s">
        <v>992</v>
      </c>
      <c r="J46" s="8" t="s">
        <v>52</v>
      </c>
      <c r="K46" s="8" t="s">
        <v>52</v>
      </c>
      <c r="L46" s="8" t="s">
        <v>52</v>
      </c>
      <c r="M46" s="8" t="s">
        <v>993</v>
      </c>
      <c r="N46" s="2" t="s">
        <v>52</v>
      </c>
    </row>
    <row r="47" spans="1:14" ht="30" customHeight="1">
      <c r="A47" s="8" t="s">
        <v>999</v>
      </c>
      <c r="B47" s="8" t="s">
        <v>701</v>
      </c>
      <c r="C47" s="8" t="s">
        <v>998</v>
      </c>
      <c r="D47" s="8" t="s">
        <v>627</v>
      </c>
      <c r="E47" s="13"/>
      <c r="F47" s="13"/>
      <c r="G47" s="13"/>
      <c r="H47" s="13"/>
      <c r="I47" s="8" t="s">
        <v>1003</v>
      </c>
      <c r="J47" s="8" t="s">
        <v>52</v>
      </c>
      <c r="K47" s="8" t="s">
        <v>1004</v>
      </c>
      <c r="L47" s="8" t="s">
        <v>52</v>
      </c>
      <c r="M47" s="8" t="s">
        <v>1005</v>
      </c>
      <c r="N47" s="2" t="s">
        <v>63</v>
      </c>
    </row>
    <row r="48" spans="1:14" ht="30" customHeight="1">
      <c r="A48" s="8" t="s">
        <v>492</v>
      </c>
      <c r="B48" s="8" t="s">
        <v>489</v>
      </c>
      <c r="C48" s="8" t="s">
        <v>490</v>
      </c>
      <c r="D48" s="8" t="s">
        <v>68</v>
      </c>
      <c r="E48" s="13"/>
      <c r="F48" s="13"/>
      <c r="G48" s="13"/>
      <c r="H48" s="13"/>
      <c r="I48" s="8" t="s">
        <v>491</v>
      </c>
      <c r="J48" s="8" t="s">
        <v>52</v>
      </c>
      <c r="K48" s="8" t="s">
        <v>52</v>
      </c>
      <c r="L48" s="8" t="s">
        <v>52</v>
      </c>
      <c r="M48" s="8" t="s">
        <v>1021</v>
      </c>
      <c r="N48" s="2" t="s">
        <v>52</v>
      </c>
    </row>
    <row r="49" spans="1:14" ht="30" customHeight="1">
      <c r="A49" s="8" t="s">
        <v>497</v>
      </c>
      <c r="B49" s="8" t="s">
        <v>494</v>
      </c>
      <c r="C49" s="8" t="s">
        <v>495</v>
      </c>
      <c r="D49" s="8" t="s">
        <v>68</v>
      </c>
      <c r="E49" s="13"/>
      <c r="F49" s="13"/>
      <c r="G49" s="13"/>
      <c r="H49" s="13"/>
      <c r="I49" s="8" t="s">
        <v>496</v>
      </c>
      <c r="J49" s="8" t="s">
        <v>52</v>
      </c>
      <c r="K49" s="8" t="s">
        <v>52</v>
      </c>
      <c r="L49" s="8" t="s">
        <v>52</v>
      </c>
      <c r="M49" s="8" t="s">
        <v>1028</v>
      </c>
      <c r="N49" s="2" t="s">
        <v>52</v>
      </c>
    </row>
    <row r="50" spans="1:14" ht="30" customHeight="1">
      <c r="A50" s="8" t="s">
        <v>629</v>
      </c>
      <c r="B50" s="8" t="s">
        <v>625</v>
      </c>
      <c r="C50" s="8" t="s">
        <v>626</v>
      </c>
      <c r="D50" s="8" t="s">
        <v>627</v>
      </c>
      <c r="E50" s="13"/>
      <c r="F50" s="13"/>
      <c r="G50" s="13"/>
      <c r="H50" s="13"/>
      <c r="I50" s="8" t="s">
        <v>628</v>
      </c>
      <c r="J50" s="8" t="s">
        <v>52</v>
      </c>
      <c r="K50" s="8" t="s">
        <v>1004</v>
      </c>
      <c r="L50" s="8" t="s">
        <v>52</v>
      </c>
      <c r="M50" s="8" t="s">
        <v>1034</v>
      </c>
      <c r="N50" s="2" t="s">
        <v>63</v>
      </c>
    </row>
    <row r="51" spans="1:14" ht="30" customHeight="1">
      <c r="A51" s="8" t="s">
        <v>562</v>
      </c>
      <c r="B51" s="8" t="s">
        <v>85</v>
      </c>
      <c r="C51" s="8" t="s">
        <v>560</v>
      </c>
      <c r="D51" s="8" t="s">
        <v>87</v>
      </c>
      <c r="E51" s="13"/>
      <c r="F51" s="13"/>
      <c r="G51" s="13"/>
      <c r="H51" s="13"/>
      <c r="I51" s="8" t="s">
        <v>561</v>
      </c>
      <c r="J51" s="8" t="s">
        <v>52</v>
      </c>
      <c r="K51" s="8" t="s">
        <v>52</v>
      </c>
      <c r="L51" s="8" t="s">
        <v>52</v>
      </c>
      <c r="M51" s="8" t="s">
        <v>1043</v>
      </c>
      <c r="N51" s="2" t="s">
        <v>52</v>
      </c>
    </row>
    <row r="52" spans="1:14" ht="30" customHeight="1">
      <c r="A52" s="8" t="s">
        <v>611</v>
      </c>
      <c r="B52" s="8" t="s">
        <v>608</v>
      </c>
      <c r="C52" s="8" t="s">
        <v>609</v>
      </c>
      <c r="D52" s="8" t="s">
        <v>93</v>
      </c>
      <c r="E52" s="13"/>
      <c r="F52" s="13"/>
      <c r="G52" s="13"/>
      <c r="H52" s="13"/>
      <c r="I52" s="8" t="s">
        <v>610</v>
      </c>
      <c r="J52" s="8" t="s">
        <v>52</v>
      </c>
      <c r="K52" s="8" t="s">
        <v>52</v>
      </c>
      <c r="L52" s="8" t="s">
        <v>52</v>
      </c>
      <c r="M52" s="8" t="s">
        <v>1048</v>
      </c>
      <c r="N52" s="2" t="s">
        <v>52</v>
      </c>
    </row>
    <row r="53" spans="1:14" ht="30" customHeight="1">
      <c r="A53" s="8" t="s">
        <v>1052</v>
      </c>
      <c r="B53" s="8" t="s">
        <v>625</v>
      </c>
      <c r="C53" s="8" t="s">
        <v>1053</v>
      </c>
      <c r="D53" s="8" t="s">
        <v>627</v>
      </c>
      <c r="E53" s="13"/>
      <c r="F53" s="13"/>
      <c r="G53" s="13"/>
      <c r="H53" s="13"/>
      <c r="I53" s="8" t="s">
        <v>1054</v>
      </c>
      <c r="J53" s="8" t="s">
        <v>52</v>
      </c>
      <c r="K53" s="8" t="s">
        <v>1004</v>
      </c>
      <c r="L53" s="8" t="s">
        <v>52</v>
      </c>
      <c r="M53" s="8" t="s">
        <v>1034</v>
      </c>
      <c r="N53" s="2" t="s">
        <v>63</v>
      </c>
    </row>
    <row r="54" spans="1:14" ht="30" customHeight="1">
      <c r="A54" s="8" t="s">
        <v>1063</v>
      </c>
      <c r="B54" s="8" t="s">
        <v>1064</v>
      </c>
      <c r="C54" s="8" t="s">
        <v>716</v>
      </c>
      <c r="D54" s="8" t="s">
        <v>627</v>
      </c>
      <c r="E54" s="13"/>
      <c r="F54" s="13"/>
      <c r="G54" s="13"/>
      <c r="H54" s="13"/>
      <c r="I54" s="8" t="s">
        <v>1065</v>
      </c>
      <c r="J54" s="8" t="s">
        <v>52</v>
      </c>
      <c r="K54" s="8" t="s">
        <v>1004</v>
      </c>
      <c r="L54" s="8" t="s">
        <v>52</v>
      </c>
      <c r="M54" s="8" t="s">
        <v>1066</v>
      </c>
      <c r="N54" s="2" t="s">
        <v>63</v>
      </c>
    </row>
    <row r="55" spans="1:14" ht="30" customHeight="1">
      <c r="A55" s="8" t="s">
        <v>1075</v>
      </c>
      <c r="B55" s="8" t="s">
        <v>1076</v>
      </c>
      <c r="C55" s="8" t="s">
        <v>716</v>
      </c>
      <c r="D55" s="8" t="s">
        <v>627</v>
      </c>
      <c r="E55" s="13"/>
      <c r="F55" s="13"/>
      <c r="G55" s="13"/>
      <c r="H55" s="13"/>
      <c r="I55" s="8" t="s">
        <v>1077</v>
      </c>
      <c r="J55" s="8" t="s">
        <v>52</v>
      </c>
      <c r="K55" s="8" t="s">
        <v>1004</v>
      </c>
      <c r="L55" s="8" t="s">
        <v>52</v>
      </c>
      <c r="M55" s="8" t="s">
        <v>1078</v>
      </c>
      <c r="N55" s="2" t="s">
        <v>63</v>
      </c>
    </row>
    <row r="56" spans="1:14" ht="30" customHeight="1">
      <c r="A56" s="8" t="s">
        <v>1083</v>
      </c>
      <c r="B56" s="8" t="s">
        <v>1084</v>
      </c>
      <c r="C56" s="8" t="s">
        <v>1085</v>
      </c>
      <c r="D56" s="8" t="s">
        <v>627</v>
      </c>
      <c r="E56" s="13"/>
      <c r="F56" s="13"/>
      <c r="G56" s="13"/>
      <c r="H56" s="13"/>
      <c r="I56" s="8" t="s">
        <v>1086</v>
      </c>
      <c r="J56" s="8" t="s">
        <v>52</v>
      </c>
      <c r="K56" s="8" t="s">
        <v>1004</v>
      </c>
      <c r="L56" s="8" t="s">
        <v>52</v>
      </c>
      <c r="M56" s="8" t="s">
        <v>1087</v>
      </c>
      <c r="N56" s="2" t="s">
        <v>63</v>
      </c>
    </row>
    <row r="57" spans="1:14" ht="30" customHeight="1">
      <c r="A57" s="8" t="s">
        <v>634</v>
      </c>
      <c r="B57" s="8" t="s">
        <v>631</v>
      </c>
      <c r="C57" s="8" t="s">
        <v>632</v>
      </c>
      <c r="D57" s="8" t="s">
        <v>627</v>
      </c>
      <c r="E57" s="13"/>
      <c r="F57" s="13"/>
      <c r="G57" s="13"/>
      <c r="H57" s="13"/>
      <c r="I57" s="8" t="s">
        <v>633</v>
      </c>
      <c r="J57" s="8" t="s">
        <v>52</v>
      </c>
      <c r="K57" s="8" t="s">
        <v>1004</v>
      </c>
      <c r="L57" s="8" t="s">
        <v>52</v>
      </c>
      <c r="M57" s="8" t="s">
        <v>1103</v>
      </c>
      <c r="N57" s="2" t="s">
        <v>63</v>
      </c>
    </row>
    <row r="58" spans="1:14" ht="30" customHeight="1">
      <c r="A58" s="8" t="s">
        <v>1112</v>
      </c>
      <c r="B58" s="8" t="s">
        <v>1113</v>
      </c>
      <c r="C58" s="8" t="s">
        <v>1114</v>
      </c>
      <c r="D58" s="8" t="s">
        <v>627</v>
      </c>
      <c r="E58" s="13"/>
      <c r="F58" s="13"/>
      <c r="G58" s="13"/>
      <c r="H58" s="13"/>
      <c r="I58" s="8" t="s">
        <v>1115</v>
      </c>
      <c r="J58" s="8" t="s">
        <v>52</v>
      </c>
      <c r="K58" s="8" t="s">
        <v>1004</v>
      </c>
      <c r="L58" s="8" t="s">
        <v>52</v>
      </c>
      <c r="M58" s="8" t="s">
        <v>1116</v>
      </c>
      <c r="N58" s="2" t="s">
        <v>63</v>
      </c>
    </row>
    <row r="59" spans="1:14" ht="30" customHeight="1">
      <c r="A59" s="8" t="s">
        <v>640</v>
      </c>
      <c r="B59" s="8" t="s">
        <v>638</v>
      </c>
      <c r="C59" s="8" t="s">
        <v>172</v>
      </c>
      <c r="D59" s="8" t="s">
        <v>159</v>
      </c>
      <c r="E59" s="13"/>
      <c r="F59" s="13"/>
      <c r="G59" s="13"/>
      <c r="H59" s="13"/>
      <c r="I59" s="8" t="s">
        <v>639</v>
      </c>
      <c r="J59" s="8" t="s">
        <v>52</v>
      </c>
      <c r="K59" s="8" t="s">
        <v>52</v>
      </c>
      <c r="L59" s="8" t="s">
        <v>52</v>
      </c>
      <c r="M59" s="8" t="s">
        <v>1125</v>
      </c>
      <c r="N59" s="2" t="s">
        <v>52</v>
      </c>
    </row>
    <row r="60" spans="1:14" ht="30" customHeight="1">
      <c r="A60" s="8" t="s">
        <v>644</v>
      </c>
      <c r="B60" s="8" t="s">
        <v>642</v>
      </c>
      <c r="C60" s="8" t="s">
        <v>172</v>
      </c>
      <c r="D60" s="8" t="s">
        <v>159</v>
      </c>
      <c r="E60" s="13"/>
      <c r="F60" s="13"/>
      <c r="G60" s="13"/>
      <c r="H60" s="13"/>
      <c r="I60" s="8" t="s">
        <v>643</v>
      </c>
      <c r="J60" s="8" t="s">
        <v>52</v>
      </c>
      <c r="K60" s="8" t="s">
        <v>52</v>
      </c>
      <c r="L60" s="8" t="s">
        <v>52</v>
      </c>
      <c r="M60" s="8" t="s">
        <v>1134</v>
      </c>
      <c r="N60" s="2" t="s">
        <v>52</v>
      </c>
    </row>
    <row r="61" spans="1:14" ht="30" customHeight="1">
      <c r="A61" s="8" t="s">
        <v>651</v>
      </c>
      <c r="B61" s="8" t="s">
        <v>648</v>
      </c>
      <c r="C61" s="8" t="s">
        <v>649</v>
      </c>
      <c r="D61" s="8" t="s">
        <v>93</v>
      </c>
      <c r="E61" s="13"/>
      <c r="F61" s="13"/>
      <c r="G61" s="13"/>
      <c r="H61" s="13"/>
      <c r="I61" s="8" t="s">
        <v>650</v>
      </c>
      <c r="J61" s="8" t="s">
        <v>52</v>
      </c>
      <c r="K61" s="8" t="s">
        <v>52</v>
      </c>
      <c r="L61" s="8" t="s">
        <v>52</v>
      </c>
      <c r="M61" s="8" t="s">
        <v>647</v>
      </c>
      <c r="N61" s="2" t="s">
        <v>52</v>
      </c>
    </row>
    <row r="62" spans="1:14" ht="30" customHeight="1">
      <c r="A62" s="8" t="s">
        <v>656</v>
      </c>
      <c r="B62" s="8" t="s">
        <v>653</v>
      </c>
      <c r="C62" s="8" t="s">
        <v>654</v>
      </c>
      <c r="D62" s="8" t="s">
        <v>93</v>
      </c>
      <c r="E62" s="13"/>
      <c r="F62" s="13"/>
      <c r="G62" s="13"/>
      <c r="H62" s="13"/>
      <c r="I62" s="8" t="s">
        <v>655</v>
      </c>
      <c r="J62" s="8" t="s">
        <v>52</v>
      </c>
      <c r="K62" s="8" t="s">
        <v>52</v>
      </c>
      <c r="L62" s="8" t="s">
        <v>52</v>
      </c>
      <c r="M62" s="8" t="s">
        <v>647</v>
      </c>
      <c r="N62" s="2" t="s">
        <v>52</v>
      </c>
    </row>
    <row r="63" spans="1:14" ht="30" customHeight="1">
      <c r="A63" s="8" t="s">
        <v>681</v>
      </c>
      <c r="B63" s="8" t="s">
        <v>678</v>
      </c>
      <c r="C63" s="8" t="s">
        <v>679</v>
      </c>
      <c r="D63" s="8" t="s">
        <v>93</v>
      </c>
      <c r="E63" s="13"/>
      <c r="F63" s="13"/>
      <c r="G63" s="13"/>
      <c r="H63" s="13"/>
      <c r="I63" s="8" t="s">
        <v>680</v>
      </c>
      <c r="J63" s="8" t="s">
        <v>52</v>
      </c>
      <c r="K63" s="8" t="s">
        <v>52</v>
      </c>
      <c r="L63" s="8" t="s">
        <v>52</v>
      </c>
      <c r="M63" s="8" t="s">
        <v>1161</v>
      </c>
      <c r="N63" s="2" t="s">
        <v>52</v>
      </c>
    </row>
    <row r="64" spans="1:14" ht="30" customHeight="1">
      <c r="A64" s="8" t="s">
        <v>1171</v>
      </c>
      <c r="B64" s="8" t="s">
        <v>678</v>
      </c>
      <c r="C64" s="8" t="s">
        <v>1169</v>
      </c>
      <c r="D64" s="8" t="s">
        <v>93</v>
      </c>
      <c r="E64" s="13"/>
      <c r="F64" s="13"/>
      <c r="G64" s="13"/>
      <c r="H64" s="13"/>
      <c r="I64" s="8" t="s">
        <v>1170</v>
      </c>
      <c r="J64" s="8" t="s">
        <v>52</v>
      </c>
      <c r="K64" s="8" t="s">
        <v>52</v>
      </c>
      <c r="L64" s="8" t="s">
        <v>52</v>
      </c>
      <c r="M64" s="8" t="s">
        <v>1161</v>
      </c>
      <c r="N64" s="2" t="s">
        <v>52</v>
      </c>
    </row>
    <row r="65" spans="1:14" ht="30" customHeight="1">
      <c r="A65" s="8" t="s">
        <v>704</v>
      </c>
      <c r="B65" s="8" t="s">
        <v>701</v>
      </c>
      <c r="C65" s="8" t="s">
        <v>702</v>
      </c>
      <c r="D65" s="8" t="s">
        <v>627</v>
      </c>
      <c r="E65" s="13"/>
      <c r="F65" s="13"/>
      <c r="G65" s="13"/>
      <c r="H65" s="13"/>
      <c r="I65" s="8" t="s">
        <v>703</v>
      </c>
      <c r="J65" s="8" t="s">
        <v>52</v>
      </c>
      <c r="K65" s="8" t="s">
        <v>1004</v>
      </c>
      <c r="L65" s="8" t="s">
        <v>52</v>
      </c>
      <c r="M65" s="8" t="s">
        <v>1005</v>
      </c>
      <c r="N65" s="2" t="s">
        <v>63</v>
      </c>
    </row>
    <row r="66" spans="1:14" ht="30" customHeight="1">
      <c r="A66" s="8" t="s">
        <v>718</v>
      </c>
      <c r="B66" s="8" t="s">
        <v>701</v>
      </c>
      <c r="C66" s="8" t="s">
        <v>716</v>
      </c>
      <c r="D66" s="8" t="s">
        <v>627</v>
      </c>
      <c r="E66" s="13"/>
      <c r="F66" s="13"/>
      <c r="G66" s="13"/>
      <c r="H66" s="13"/>
      <c r="I66" s="8" t="s">
        <v>717</v>
      </c>
      <c r="J66" s="8" t="s">
        <v>52</v>
      </c>
      <c r="K66" s="8" t="s">
        <v>1004</v>
      </c>
      <c r="L66" s="8" t="s">
        <v>52</v>
      </c>
      <c r="M66" s="8" t="s">
        <v>1005</v>
      </c>
      <c r="N66" s="2" t="s">
        <v>63</v>
      </c>
    </row>
    <row r="67" spans="1:14" ht="30" customHeight="1">
      <c r="A67" s="8" t="s">
        <v>724</v>
      </c>
      <c r="B67" s="8" t="s">
        <v>721</v>
      </c>
      <c r="C67" s="8" t="s">
        <v>722</v>
      </c>
      <c r="D67" s="8" t="s">
        <v>93</v>
      </c>
      <c r="E67" s="13"/>
      <c r="F67" s="13"/>
      <c r="G67" s="13"/>
      <c r="H67" s="13"/>
      <c r="I67" s="8" t="s">
        <v>723</v>
      </c>
      <c r="J67" s="8" t="s">
        <v>52</v>
      </c>
      <c r="K67" s="8" t="s">
        <v>52</v>
      </c>
      <c r="L67" s="8" t="s">
        <v>52</v>
      </c>
      <c r="M67" s="8" t="s">
        <v>1191</v>
      </c>
      <c r="N67" s="2" t="s">
        <v>52</v>
      </c>
    </row>
    <row r="68" spans="1:14" ht="30" customHeight="1">
      <c r="A68" s="8" t="s">
        <v>729</v>
      </c>
      <c r="B68" s="8" t="s">
        <v>726</v>
      </c>
      <c r="C68" s="8" t="s">
        <v>727</v>
      </c>
      <c r="D68" s="8" t="s">
        <v>93</v>
      </c>
      <c r="E68" s="13"/>
      <c r="F68" s="13"/>
      <c r="G68" s="13"/>
      <c r="H68" s="13"/>
      <c r="I68" s="8" t="s">
        <v>728</v>
      </c>
      <c r="J68" s="8" t="s">
        <v>52</v>
      </c>
      <c r="K68" s="8" t="s">
        <v>52</v>
      </c>
      <c r="L68" s="8" t="s">
        <v>52</v>
      </c>
      <c r="M68" s="8" t="s">
        <v>52</v>
      </c>
      <c r="N68" s="2" t="s">
        <v>52</v>
      </c>
    </row>
    <row r="69" spans="1:14" ht="30" customHeight="1">
      <c r="A69" s="8" t="s">
        <v>735</v>
      </c>
      <c r="B69" s="8" t="s">
        <v>732</v>
      </c>
      <c r="C69" s="8" t="s">
        <v>733</v>
      </c>
      <c r="D69" s="8" t="s">
        <v>93</v>
      </c>
      <c r="E69" s="13"/>
      <c r="F69" s="13"/>
      <c r="G69" s="13"/>
      <c r="H69" s="13"/>
      <c r="I69" s="8" t="s">
        <v>734</v>
      </c>
      <c r="J69" s="8" t="s">
        <v>52</v>
      </c>
      <c r="K69" s="8" t="s">
        <v>52</v>
      </c>
      <c r="L69" s="8" t="s">
        <v>52</v>
      </c>
      <c r="M69" s="8" t="s">
        <v>1211</v>
      </c>
      <c r="N69" s="2" t="s">
        <v>52</v>
      </c>
    </row>
    <row r="70" spans="1:14" ht="30" customHeight="1">
      <c r="A70" s="8" t="s">
        <v>746</v>
      </c>
      <c r="B70" s="8" t="s">
        <v>743</v>
      </c>
      <c r="C70" s="8" t="s">
        <v>744</v>
      </c>
      <c r="D70" s="8" t="s">
        <v>710</v>
      </c>
      <c r="E70" s="13"/>
      <c r="F70" s="13"/>
      <c r="G70" s="13"/>
      <c r="H70" s="13"/>
      <c r="I70" s="8" t="s">
        <v>745</v>
      </c>
      <c r="J70" s="8" t="s">
        <v>52</v>
      </c>
      <c r="K70" s="8" t="s">
        <v>52</v>
      </c>
      <c r="L70" s="8" t="s">
        <v>52</v>
      </c>
      <c r="M70" s="8" t="s">
        <v>1228</v>
      </c>
      <c r="N70" s="2" t="s">
        <v>52</v>
      </c>
    </row>
    <row r="71" spans="1:14" ht="30" customHeight="1">
      <c r="A71" s="8" t="s">
        <v>757</v>
      </c>
      <c r="B71" s="8" t="s">
        <v>743</v>
      </c>
      <c r="C71" s="8" t="s">
        <v>755</v>
      </c>
      <c r="D71" s="8" t="s">
        <v>710</v>
      </c>
      <c r="E71" s="13"/>
      <c r="F71" s="13"/>
      <c r="G71" s="13"/>
      <c r="H71" s="13"/>
      <c r="I71" s="8" t="s">
        <v>756</v>
      </c>
      <c r="J71" s="8" t="s">
        <v>52</v>
      </c>
      <c r="K71" s="8" t="s">
        <v>52</v>
      </c>
      <c r="L71" s="8" t="s">
        <v>52</v>
      </c>
      <c r="M71" s="8" t="s">
        <v>1228</v>
      </c>
      <c r="N71" s="2" t="s">
        <v>52</v>
      </c>
    </row>
    <row r="72" spans="1:14" ht="30" customHeight="1">
      <c r="A72" s="8" t="s">
        <v>769</v>
      </c>
      <c r="B72" s="8" t="s">
        <v>766</v>
      </c>
      <c r="C72" s="8" t="s">
        <v>767</v>
      </c>
      <c r="D72" s="8" t="s">
        <v>68</v>
      </c>
      <c r="E72" s="13"/>
      <c r="F72" s="13"/>
      <c r="G72" s="13"/>
      <c r="H72" s="13"/>
      <c r="I72" s="8" t="s">
        <v>768</v>
      </c>
      <c r="J72" s="8" t="s">
        <v>52</v>
      </c>
      <c r="K72" s="8" t="s">
        <v>52</v>
      </c>
      <c r="L72" s="8" t="s">
        <v>52</v>
      </c>
      <c r="M72" s="8" t="s">
        <v>52</v>
      </c>
      <c r="N72" s="2" t="s">
        <v>52</v>
      </c>
    </row>
    <row r="73" spans="1:14" ht="30" customHeight="1">
      <c r="A73" s="8" t="s">
        <v>775</v>
      </c>
      <c r="B73" s="8" t="s">
        <v>772</v>
      </c>
      <c r="C73" s="8" t="s">
        <v>773</v>
      </c>
      <c r="D73" s="8" t="s">
        <v>93</v>
      </c>
      <c r="E73" s="13"/>
      <c r="F73" s="13"/>
      <c r="G73" s="13"/>
      <c r="H73" s="13"/>
      <c r="I73" s="8" t="s">
        <v>774</v>
      </c>
      <c r="J73" s="8" t="s">
        <v>52</v>
      </c>
      <c r="K73" s="8" t="s">
        <v>52</v>
      </c>
      <c r="L73" s="8" t="s">
        <v>52</v>
      </c>
      <c r="M73" s="8" t="s">
        <v>1255</v>
      </c>
      <c r="N73" s="2" t="s">
        <v>52</v>
      </c>
    </row>
    <row r="74" spans="1:14" ht="30" customHeight="1">
      <c r="A74" s="8" t="s">
        <v>790</v>
      </c>
      <c r="B74" s="8" t="s">
        <v>787</v>
      </c>
      <c r="C74" s="8" t="s">
        <v>788</v>
      </c>
      <c r="D74" s="8" t="s">
        <v>93</v>
      </c>
      <c r="E74" s="13"/>
      <c r="F74" s="13"/>
      <c r="G74" s="13"/>
      <c r="H74" s="13"/>
      <c r="I74" s="8" t="s">
        <v>789</v>
      </c>
      <c r="J74" s="8" t="s">
        <v>52</v>
      </c>
      <c r="K74" s="8" t="s">
        <v>52</v>
      </c>
      <c r="L74" s="8" t="s">
        <v>52</v>
      </c>
      <c r="M74" s="8" t="s">
        <v>1265</v>
      </c>
      <c r="N74" s="2" t="s">
        <v>52</v>
      </c>
    </row>
    <row r="75" spans="1:14" ht="30" customHeight="1">
      <c r="A75" s="8" t="s">
        <v>1262</v>
      </c>
      <c r="B75" s="8" t="s">
        <v>772</v>
      </c>
      <c r="C75" s="8" t="s">
        <v>1260</v>
      </c>
      <c r="D75" s="8" t="s">
        <v>93</v>
      </c>
      <c r="E75" s="13"/>
      <c r="F75" s="13"/>
      <c r="G75" s="13"/>
      <c r="H75" s="13"/>
      <c r="I75" s="8" t="s">
        <v>1261</v>
      </c>
      <c r="J75" s="8" t="s">
        <v>52</v>
      </c>
      <c r="K75" s="8" t="s">
        <v>52</v>
      </c>
      <c r="L75" s="8" t="s">
        <v>52</v>
      </c>
      <c r="M75" s="8" t="s">
        <v>1255</v>
      </c>
      <c r="N75" s="2" t="s">
        <v>52</v>
      </c>
    </row>
    <row r="76" spans="1:14" ht="30" customHeight="1">
      <c r="A76" s="8" t="s">
        <v>798</v>
      </c>
      <c r="B76" s="8" t="s">
        <v>795</v>
      </c>
      <c r="C76" s="8" t="s">
        <v>796</v>
      </c>
      <c r="D76" s="8" t="s">
        <v>93</v>
      </c>
      <c r="E76" s="13"/>
      <c r="F76" s="13"/>
      <c r="G76" s="13"/>
      <c r="H76" s="13"/>
      <c r="I76" s="8" t="s">
        <v>797</v>
      </c>
      <c r="J76" s="8" t="s">
        <v>52</v>
      </c>
      <c r="K76" s="8" t="s">
        <v>52</v>
      </c>
      <c r="L76" s="8" t="s">
        <v>52</v>
      </c>
      <c r="M76" s="8" t="s">
        <v>1265</v>
      </c>
      <c r="N76" s="2" t="s">
        <v>52</v>
      </c>
    </row>
    <row r="77" spans="1:14" ht="30" customHeight="1">
      <c r="A77" s="8" t="s">
        <v>803</v>
      </c>
      <c r="B77" s="8" t="s">
        <v>800</v>
      </c>
      <c r="C77" s="8" t="s">
        <v>801</v>
      </c>
      <c r="D77" s="8" t="s">
        <v>93</v>
      </c>
      <c r="E77" s="13"/>
      <c r="F77" s="13"/>
      <c r="G77" s="13"/>
      <c r="H77" s="13"/>
      <c r="I77" s="8" t="s">
        <v>802</v>
      </c>
      <c r="J77" s="8" t="s">
        <v>52</v>
      </c>
      <c r="K77" s="8" t="s">
        <v>52</v>
      </c>
      <c r="L77" s="8" t="s">
        <v>52</v>
      </c>
      <c r="M77" s="8" t="s">
        <v>1281</v>
      </c>
      <c r="N77" s="2" t="s">
        <v>52</v>
      </c>
    </row>
    <row r="78" spans="1:14" ht="30" customHeight="1">
      <c r="A78" s="8" t="s">
        <v>808</v>
      </c>
      <c r="B78" s="8" t="s">
        <v>750</v>
      </c>
      <c r="C78" s="8" t="s">
        <v>806</v>
      </c>
      <c r="D78" s="8" t="s">
        <v>93</v>
      </c>
      <c r="E78" s="13"/>
      <c r="F78" s="13"/>
      <c r="G78" s="13"/>
      <c r="H78" s="13"/>
      <c r="I78" s="8" t="s">
        <v>807</v>
      </c>
      <c r="J78" s="8" t="s">
        <v>52</v>
      </c>
      <c r="K78" s="8" t="s">
        <v>52</v>
      </c>
      <c r="L78" s="8" t="s">
        <v>52</v>
      </c>
      <c r="M78" s="8" t="s">
        <v>52</v>
      </c>
      <c r="N78" s="2" t="s">
        <v>52</v>
      </c>
    </row>
    <row r="79" spans="1:14" ht="30" customHeight="1">
      <c r="A79" s="8" t="s">
        <v>1285</v>
      </c>
      <c r="B79" s="8" t="s">
        <v>1282</v>
      </c>
      <c r="C79" s="8" t="s">
        <v>1283</v>
      </c>
      <c r="D79" s="8" t="s">
        <v>93</v>
      </c>
      <c r="E79" s="13"/>
      <c r="F79" s="13"/>
      <c r="G79" s="13"/>
      <c r="H79" s="13"/>
      <c r="I79" s="8" t="s">
        <v>1284</v>
      </c>
      <c r="J79" s="8" t="s">
        <v>52</v>
      </c>
      <c r="K79" s="8" t="s">
        <v>52</v>
      </c>
      <c r="L79" s="8" t="s">
        <v>52</v>
      </c>
      <c r="M79" s="8" t="s">
        <v>1303</v>
      </c>
      <c r="N79" s="2" t="s">
        <v>52</v>
      </c>
    </row>
    <row r="80" spans="1:14" ht="30" customHeight="1">
      <c r="A80" s="8" t="s">
        <v>920</v>
      </c>
      <c r="B80" s="8" t="s">
        <v>917</v>
      </c>
      <c r="C80" s="8" t="s">
        <v>918</v>
      </c>
      <c r="D80" s="8" t="s">
        <v>93</v>
      </c>
      <c r="E80" s="13"/>
      <c r="F80" s="13"/>
      <c r="G80" s="13"/>
      <c r="H80" s="13"/>
      <c r="I80" s="8" t="s">
        <v>919</v>
      </c>
      <c r="J80" s="8" t="s">
        <v>52</v>
      </c>
      <c r="K80" s="8" t="s">
        <v>52</v>
      </c>
      <c r="L80" s="8" t="s">
        <v>52</v>
      </c>
      <c r="M80" s="8" t="s">
        <v>1308</v>
      </c>
      <c r="N80" s="2" t="s">
        <v>52</v>
      </c>
    </row>
    <row r="81" spans="1:14" ht="30" customHeight="1">
      <c r="A81" s="8" t="s">
        <v>1290</v>
      </c>
      <c r="B81" s="8" t="s">
        <v>922</v>
      </c>
      <c r="C81" s="8" t="s">
        <v>1288</v>
      </c>
      <c r="D81" s="8" t="s">
        <v>93</v>
      </c>
      <c r="E81" s="13"/>
      <c r="F81" s="13"/>
      <c r="G81" s="13"/>
      <c r="H81" s="13"/>
      <c r="I81" s="8" t="s">
        <v>1289</v>
      </c>
      <c r="J81" s="8" t="s">
        <v>52</v>
      </c>
      <c r="K81" s="8" t="s">
        <v>52</v>
      </c>
      <c r="L81" s="8" t="s">
        <v>52</v>
      </c>
      <c r="M81" s="8" t="s">
        <v>52</v>
      </c>
      <c r="N81" s="2" t="s">
        <v>52</v>
      </c>
    </row>
    <row r="82" spans="1:14" ht="30" customHeight="1">
      <c r="A82" s="8" t="s">
        <v>1299</v>
      </c>
      <c r="B82" s="8" t="s">
        <v>743</v>
      </c>
      <c r="C82" s="8" t="s">
        <v>1297</v>
      </c>
      <c r="D82" s="8" t="s">
        <v>710</v>
      </c>
      <c r="E82" s="13"/>
      <c r="F82" s="13"/>
      <c r="G82" s="13"/>
      <c r="H82" s="13"/>
      <c r="I82" s="8" t="s">
        <v>1298</v>
      </c>
      <c r="J82" s="8" t="s">
        <v>52</v>
      </c>
      <c r="K82" s="8" t="s">
        <v>52</v>
      </c>
      <c r="L82" s="8" t="s">
        <v>52</v>
      </c>
      <c r="M82" s="8" t="s">
        <v>1228</v>
      </c>
      <c r="N82" s="2" t="s">
        <v>52</v>
      </c>
    </row>
    <row r="83" spans="1:14" ht="30" customHeight="1">
      <c r="A83" s="8" t="s">
        <v>814</v>
      </c>
      <c r="B83" s="8" t="s">
        <v>811</v>
      </c>
      <c r="C83" s="8" t="s">
        <v>812</v>
      </c>
      <c r="D83" s="8" t="s">
        <v>93</v>
      </c>
      <c r="E83" s="13"/>
      <c r="F83" s="13"/>
      <c r="G83" s="13"/>
      <c r="H83" s="13"/>
      <c r="I83" s="8" t="s">
        <v>813</v>
      </c>
      <c r="J83" s="8" t="s">
        <v>52</v>
      </c>
      <c r="K83" s="8" t="s">
        <v>52</v>
      </c>
      <c r="L83" s="8" t="s">
        <v>52</v>
      </c>
      <c r="M83" s="8" t="s">
        <v>52</v>
      </c>
      <c r="N83" s="2" t="s">
        <v>52</v>
      </c>
    </row>
    <row r="84" spans="1:14" ht="30" customHeight="1">
      <c r="A84" s="8" t="s">
        <v>818</v>
      </c>
      <c r="B84" s="8" t="s">
        <v>205</v>
      </c>
      <c r="C84" s="8" t="s">
        <v>816</v>
      </c>
      <c r="D84" s="8" t="s">
        <v>68</v>
      </c>
      <c r="E84" s="13"/>
      <c r="F84" s="13"/>
      <c r="G84" s="13"/>
      <c r="H84" s="13"/>
      <c r="I84" s="8" t="s">
        <v>817</v>
      </c>
      <c r="J84" s="8" t="s">
        <v>52</v>
      </c>
      <c r="K84" s="8" t="s">
        <v>52</v>
      </c>
      <c r="L84" s="8" t="s">
        <v>52</v>
      </c>
      <c r="M84" s="8" t="s">
        <v>52</v>
      </c>
      <c r="N84" s="2" t="s">
        <v>52</v>
      </c>
    </row>
    <row r="85" spans="1:14" ht="30" customHeight="1">
      <c r="A85" s="8" t="s">
        <v>1340</v>
      </c>
      <c r="B85" s="8" t="s">
        <v>743</v>
      </c>
      <c r="C85" s="8" t="s">
        <v>1338</v>
      </c>
      <c r="D85" s="8" t="s">
        <v>710</v>
      </c>
      <c r="E85" s="13"/>
      <c r="F85" s="13"/>
      <c r="G85" s="13"/>
      <c r="H85" s="13"/>
      <c r="I85" s="8" t="s">
        <v>1339</v>
      </c>
      <c r="J85" s="8" t="s">
        <v>52</v>
      </c>
      <c r="K85" s="8" t="s">
        <v>52</v>
      </c>
      <c r="L85" s="8" t="s">
        <v>52</v>
      </c>
      <c r="M85" s="8" t="s">
        <v>1228</v>
      </c>
      <c r="N85" s="2" t="s">
        <v>52</v>
      </c>
    </row>
    <row r="86" spans="1:14" ht="30" customHeight="1">
      <c r="A86" s="8" t="s">
        <v>837</v>
      </c>
      <c r="B86" s="8" t="s">
        <v>834</v>
      </c>
      <c r="C86" s="8" t="s">
        <v>835</v>
      </c>
      <c r="D86" s="8" t="s">
        <v>93</v>
      </c>
      <c r="E86" s="13"/>
      <c r="F86" s="13"/>
      <c r="G86" s="13"/>
      <c r="H86" s="13"/>
      <c r="I86" s="8" t="s">
        <v>836</v>
      </c>
      <c r="J86" s="8" t="s">
        <v>52</v>
      </c>
      <c r="K86" s="8" t="s">
        <v>52</v>
      </c>
      <c r="L86" s="8" t="s">
        <v>52</v>
      </c>
      <c r="M86" s="8" t="s">
        <v>1352</v>
      </c>
      <c r="N86" s="2" t="s">
        <v>52</v>
      </c>
    </row>
    <row r="87" spans="1:14" ht="30" customHeight="1">
      <c r="A87" s="8" t="s">
        <v>842</v>
      </c>
      <c r="B87" s="8" t="s">
        <v>839</v>
      </c>
      <c r="C87" s="8" t="s">
        <v>840</v>
      </c>
      <c r="D87" s="8" t="s">
        <v>68</v>
      </c>
      <c r="E87" s="13"/>
      <c r="F87" s="13"/>
      <c r="G87" s="13"/>
      <c r="H87" s="13"/>
      <c r="I87" s="8" t="s">
        <v>841</v>
      </c>
      <c r="J87" s="8" t="s">
        <v>52</v>
      </c>
      <c r="K87" s="8" t="s">
        <v>52</v>
      </c>
      <c r="L87" s="8" t="s">
        <v>52</v>
      </c>
      <c r="M87" s="8" t="s">
        <v>885</v>
      </c>
      <c r="N87" s="2" t="s">
        <v>52</v>
      </c>
    </row>
    <row r="88" spans="1:14" ht="30" customHeight="1">
      <c r="A88" s="8" t="s">
        <v>847</v>
      </c>
      <c r="B88" s="8" t="s">
        <v>844</v>
      </c>
      <c r="C88" s="8" t="s">
        <v>845</v>
      </c>
      <c r="D88" s="8" t="s">
        <v>68</v>
      </c>
      <c r="E88" s="13"/>
      <c r="F88" s="13"/>
      <c r="G88" s="13"/>
      <c r="H88" s="13"/>
      <c r="I88" s="8" t="s">
        <v>846</v>
      </c>
      <c r="J88" s="8" t="s">
        <v>52</v>
      </c>
      <c r="K88" s="8" t="s">
        <v>52</v>
      </c>
      <c r="L88" s="8" t="s">
        <v>52</v>
      </c>
      <c r="M88" s="8" t="s">
        <v>52</v>
      </c>
      <c r="N88" s="2" t="s">
        <v>52</v>
      </c>
    </row>
    <row r="89" spans="1:14" ht="30" customHeight="1">
      <c r="A89" s="8" t="s">
        <v>852</v>
      </c>
      <c r="B89" s="8" t="s">
        <v>849</v>
      </c>
      <c r="C89" s="8" t="s">
        <v>850</v>
      </c>
      <c r="D89" s="8" t="s">
        <v>68</v>
      </c>
      <c r="E89" s="13"/>
      <c r="F89" s="13"/>
      <c r="G89" s="13"/>
      <c r="H89" s="13"/>
      <c r="I89" s="8" t="s">
        <v>851</v>
      </c>
      <c r="J89" s="8" t="s">
        <v>52</v>
      </c>
      <c r="K89" s="8" t="s">
        <v>52</v>
      </c>
      <c r="L89" s="8" t="s">
        <v>52</v>
      </c>
      <c r="M89" s="8" t="s">
        <v>52</v>
      </c>
      <c r="N89" s="2" t="s">
        <v>52</v>
      </c>
    </row>
    <row r="90" spans="1:14" ht="30" customHeight="1">
      <c r="A90" s="8" t="s">
        <v>1369</v>
      </c>
      <c r="B90" s="8" t="s">
        <v>743</v>
      </c>
      <c r="C90" s="8" t="s">
        <v>1367</v>
      </c>
      <c r="D90" s="8" t="s">
        <v>710</v>
      </c>
      <c r="E90" s="13"/>
      <c r="F90" s="13"/>
      <c r="G90" s="13"/>
      <c r="H90" s="13"/>
      <c r="I90" s="8" t="s">
        <v>1368</v>
      </c>
      <c r="J90" s="8" t="s">
        <v>52</v>
      </c>
      <c r="K90" s="8" t="s">
        <v>52</v>
      </c>
      <c r="L90" s="8" t="s">
        <v>52</v>
      </c>
      <c r="M90" s="8" t="s">
        <v>1373</v>
      </c>
      <c r="N90" s="2" t="s">
        <v>52</v>
      </c>
    </row>
    <row r="91" spans="1:14" ht="30" customHeight="1">
      <c r="A91" s="8" t="s">
        <v>894</v>
      </c>
      <c r="B91" s="8" t="s">
        <v>892</v>
      </c>
      <c r="C91" s="8" t="s">
        <v>324</v>
      </c>
      <c r="D91" s="8" t="s">
        <v>68</v>
      </c>
      <c r="E91" s="13"/>
      <c r="F91" s="13"/>
      <c r="G91" s="13"/>
      <c r="H91" s="13"/>
      <c r="I91" s="8" t="s">
        <v>893</v>
      </c>
      <c r="J91" s="8" t="s">
        <v>52</v>
      </c>
      <c r="K91" s="8" t="s">
        <v>52</v>
      </c>
      <c r="L91" s="8" t="s">
        <v>52</v>
      </c>
      <c r="M91" s="8" t="s">
        <v>885</v>
      </c>
      <c r="N91" s="2" t="s">
        <v>52</v>
      </c>
    </row>
    <row r="92" spans="1:14" ht="30" customHeight="1">
      <c r="A92" s="8" t="s">
        <v>915</v>
      </c>
      <c r="B92" s="8" t="s">
        <v>912</v>
      </c>
      <c r="C92" s="8" t="s">
        <v>913</v>
      </c>
      <c r="D92" s="8" t="s">
        <v>93</v>
      </c>
      <c r="E92" s="13"/>
      <c r="F92" s="13"/>
      <c r="G92" s="13"/>
      <c r="H92" s="13"/>
      <c r="I92" s="8" t="s">
        <v>914</v>
      </c>
      <c r="J92" s="8" t="s">
        <v>52</v>
      </c>
      <c r="K92" s="8" t="s">
        <v>52</v>
      </c>
      <c r="L92" s="8" t="s">
        <v>52</v>
      </c>
      <c r="M92" s="8" t="s">
        <v>1387</v>
      </c>
      <c r="N92" s="2" t="s">
        <v>52</v>
      </c>
    </row>
    <row r="93" spans="1:14" ht="30" customHeight="1">
      <c r="A93" s="8" t="s">
        <v>925</v>
      </c>
      <c r="B93" s="8" t="s">
        <v>922</v>
      </c>
      <c r="C93" s="8" t="s">
        <v>923</v>
      </c>
      <c r="D93" s="8" t="s">
        <v>93</v>
      </c>
      <c r="E93" s="13"/>
      <c r="F93" s="13"/>
      <c r="G93" s="13"/>
      <c r="H93" s="13"/>
      <c r="I93" s="8" t="s">
        <v>924</v>
      </c>
      <c r="J93" s="8" t="s">
        <v>52</v>
      </c>
      <c r="K93" s="8" t="s">
        <v>52</v>
      </c>
      <c r="L93" s="8" t="s">
        <v>52</v>
      </c>
      <c r="M93" s="8" t="s">
        <v>52</v>
      </c>
      <c r="N93" s="2" t="s">
        <v>52</v>
      </c>
    </row>
    <row r="94" spans="1:14" ht="30" customHeight="1">
      <c r="A94" s="8" t="s">
        <v>933</v>
      </c>
      <c r="B94" s="8" t="s">
        <v>930</v>
      </c>
      <c r="C94" s="8" t="s">
        <v>931</v>
      </c>
      <c r="D94" s="8" t="s">
        <v>93</v>
      </c>
      <c r="E94" s="13"/>
      <c r="F94" s="13"/>
      <c r="G94" s="13"/>
      <c r="H94" s="13"/>
      <c r="I94" s="8" t="s">
        <v>932</v>
      </c>
      <c r="J94" s="8" t="s">
        <v>52</v>
      </c>
      <c r="K94" s="8" t="s">
        <v>52</v>
      </c>
      <c r="L94" s="8" t="s">
        <v>52</v>
      </c>
      <c r="M94" s="8" t="s">
        <v>52</v>
      </c>
      <c r="N94" s="2" t="s">
        <v>52</v>
      </c>
    </row>
    <row r="95" spans="1:14" ht="30" customHeight="1">
      <c r="A95" s="8" t="s">
        <v>938</v>
      </c>
      <c r="B95" s="8" t="s">
        <v>935</v>
      </c>
      <c r="C95" s="8" t="s">
        <v>936</v>
      </c>
      <c r="D95" s="8" t="s">
        <v>93</v>
      </c>
      <c r="E95" s="13"/>
      <c r="F95" s="13"/>
      <c r="G95" s="13"/>
      <c r="H95" s="13"/>
      <c r="I95" s="8" t="s">
        <v>937</v>
      </c>
      <c r="J95" s="8" t="s">
        <v>52</v>
      </c>
      <c r="K95" s="8" t="s">
        <v>52</v>
      </c>
      <c r="L95" s="8" t="s">
        <v>52</v>
      </c>
      <c r="M95" s="8" t="s">
        <v>928</v>
      </c>
      <c r="N95" s="2" t="s">
        <v>52</v>
      </c>
    </row>
    <row r="96" spans="1:14" ht="30" customHeight="1">
      <c r="A96" s="8" t="s">
        <v>1417</v>
      </c>
      <c r="B96" s="8" t="s">
        <v>625</v>
      </c>
      <c r="C96" s="8" t="s">
        <v>1418</v>
      </c>
      <c r="D96" s="8" t="s">
        <v>627</v>
      </c>
      <c r="E96" s="13"/>
      <c r="F96" s="13"/>
      <c r="G96" s="13"/>
      <c r="H96" s="13"/>
      <c r="I96" s="8" t="s">
        <v>1419</v>
      </c>
      <c r="J96" s="8" t="s">
        <v>52</v>
      </c>
      <c r="K96" s="8" t="s">
        <v>1004</v>
      </c>
      <c r="L96" s="8" t="s">
        <v>52</v>
      </c>
      <c r="M96" s="8" t="s">
        <v>1034</v>
      </c>
      <c r="N96" s="2" t="s">
        <v>63</v>
      </c>
    </row>
    <row r="97" spans="1:14" ht="30" customHeight="1">
      <c r="A97" s="8" t="s">
        <v>970</v>
      </c>
      <c r="B97" s="8" t="s">
        <v>967</v>
      </c>
      <c r="C97" s="8" t="s">
        <v>968</v>
      </c>
      <c r="D97" s="8" t="s">
        <v>116</v>
      </c>
      <c r="E97" s="13"/>
      <c r="F97" s="13"/>
      <c r="G97" s="13"/>
      <c r="H97" s="13"/>
      <c r="I97" s="8" t="s">
        <v>969</v>
      </c>
      <c r="J97" s="8" t="s">
        <v>52</v>
      </c>
      <c r="K97" s="8" t="s">
        <v>52</v>
      </c>
      <c r="L97" s="8" t="s">
        <v>52</v>
      </c>
      <c r="M97" s="8" t="s">
        <v>1427</v>
      </c>
      <c r="N97" s="2" t="s">
        <v>52</v>
      </c>
    </row>
    <row r="98" spans="1:14" ht="30" customHeight="1">
      <c r="A98" s="8" t="s">
        <v>1432</v>
      </c>
      <c r="B98" s="8" t="s">
        <v>1433</v>
      </c>
      <c r="C98" s="8" t="s">
        <v>1434</v>
      </c>
      <c r="D98" s="8" t="s">
        <v>627</v>
      </c>
      <c r="E98" s="13"/>
      <c r="F98" s="13"/>
      <c r="G98" s="13"/>
      <c r="H98" s="13"/>
      <c r="I98" s="8" t="s">
        <v>1435</v>
      </c>
      <c r="J98" s="8" t="s">
        <v>52</v>
      </c>
      <c r="K98" s="8" t="s">
        <v>1004</v>
      </c>
      <c r="L98" s="8" t="s">
        <v>52</v>
      </c>
      <c r="M98" s="8" t="s">
        <v>1436</v>
      </c>
      <c r="N98" s="2" t="s">
        <v>63</v>
      </c>
    </row>
    <row r="99" spans="1:14" ht="30" customHeight="1">
      <c r="A99" s="8" t="s">
        <v>987</v>
      </c>
      <c r="B99" s="8" t="s">
        <v>984</v>
      </c>
      <c r="C99" s="8" t="s">
        <v>985</v>
      </c>
      <c r="D99" s="8" t="s">
        <v>627</v>
      </c>
      <c r="E99" s="13"/>
      <c r="F99" s="13"/>
      <c r="G99" s="13"/>
      <c r="H99" s="13"/>
      <c r="I99" s="8" t="s">
        <v>986</v>
      </c>
      <c r="J99" s="8" t="s">
        <v>52</v>
      </c>
      <c r="K99" s="8" t="s">
        <v>52</v>
      </c>
      <c r="L99" s="8" t="s">
        <v>52</v>
      </c>
      <c r="M99" s="8" t="s">
        <v>1447</v>
      </c>
      <c r="N99" s="2" t="s">
        <v>63</v>
      </c>
    </row>
    <row r="100" spans="1:14" ht="30" customHeight="1">
      <c r="A100" s="8" t="s">
        <v>1452</v>
      </c>
      <c r="B100" s="8" t="s">
        <v>1453</v>
      </c>
      <c r="C100" s="8" t="s">
        <v>1454</v>
      </c>
      <c r="D100" s="8" t="s">
        <v>627</v>
      </c>
      <c r="E100" s="13"/>
      <c r="F100" s="13"/>
      <c r="G100" s="13"/>
      <c r="H100" s="13"/>
      <c r="I100" s="8" t="s">
        <v>1455</v>
      </c>
      <c r="J100" s="8" t="s">
        <v>52</v>
      </c>
      <c r="K100" s="8" t="s">
        <v>1004</v>
      </c>
      <c r="L100" s="8" t="s">
        <v>52</v>
      </c>
      <c r="M100" s="8" t="s">
        <v>1456</v>
      </c>
      <c r="N100" s="2" t="s">
        <v>63</v>
      </c>
    </row>
    <row r="101" spans="1:14" ht="30" customHeight="1">
      <c r="A101" s="8" t="s">
        <v>1464</v>
      </c>
      <c r="B101" s="8" t="s">
        <v>1433</v>
      </c>
      <c r="C101" s="8" t="s">
        <v>998</v>
      </c>
      <c r="D101" s="8" t="s">
        <v>627</v>
      </c>
      <c r="E101" s="13"/>
      <c r="F101" s="13"/>
      <c r="G101" s="13"/>
      <c r="H101" s="13"/>
      <c r="I101" s="8" t="s">
        <v>1465</v>
      </c>
      <c r="J101" s="8" t="s">
        <v>52</v>
      </c>
      <c r="K101" s="8" t="s">
        <v>1004</v>
      </c>
      <c r="L101" s="8" t="s">
        <v>52</v>
      </c>
      <c r="M101" s="8" t="s">
        <v>1436</v>
      </c>
      <c r="N101" s="2" t="s">
        <v>63</v>
      </c>
    </row>
  </sheetData>
  <mergeCells count="2">
    <mergeCell ref="A1:M1"/>
    <mergeCell ref="A2:M2"/>
  </mergeCells>
  <phoneticPr fontId="3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622"/>
  <sheetViews>
    <sheetView view="pageBreakPreview" zoomScale="60" zoomScaleNormal="100" workbookViewId="0">
      <selection activeCell="E618" sqref="E618:L622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147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51" ht="30" customHeight="1">
      <c r="A2" s="148" t="s">
        <v>2</v>
      </c>
      <c r="B2" s="148" t="s">
        <v>3</v>
      </c>
      <c r="C2" s="148" t="s">
        <v>4</v>
      </c>
      <c r="D2" s="148" t="s">
        <v>5</v>
      </c>
      <c r="E2" s="148" t="s">
        <v>6</v>
      </c>
      <c r="F2" s="148"/>
      <c r="G2" s="148" t="s">
        <v>9</v>
      </c>
      <c r="H2" s="148"/>
      <c r="I2" s="148" t="s">
        <v>10</v>
      </c>
      <c r="J2" s="148"/>
      <c r="K2" s="148" t="s">
        <v>11</v>
      </c>
      <c r="L2" s="148"/>
      <c r="M2" s="148" t="s">
        <v>12</v>
      </c>
      <c r="N2" s="150" t="s">
        <v>431</v>
      </c>
      <c r="O2" s="150" t="s">
        <v>20</v>
      </c>
      <c r="P2" s="150" t="s">
        <v>22</v>
      </c>
      <c r="Q2" s="150" t="s">
        <v>23</v>
      </c>
      <c r="R2" s="150" t="s">
        <v>24</v>
      </c>
      <c r="S2" s="150" t="s">
        <v>25</v>
      </c>
      <c r="T2" s="150" t="s">
        <v>26</v>
      </c>
      <c r="U2" s="150" t="s">
        <v>27</v>
      </c>
      <c r="V2" s="150" t="s">
        <v>28</v>
      </c>
      <c r="W2" s="150" t="s">
        <v>29</v>
      </c>
      <c r="X2" s="150" t="s">
        <v>30</v>
      </c>
      <c r="Y2" s="150" t="s">
        <v>31</v>
      </c>
      <c r="Z2" s="150" t="s">
        <v>32</v>
      </c>
      <c r="AA2" s="150" t="s">
        <v>33</v>
      </c>
      <c r="AB2" s="150" t="s">
        <v>34</v>
      </c>
      <c r="AC2" s="150" t="s">
        <v>35</v>
      </c>
      <c r="AD2" s="150" t="s">
        <v>36</v>
      </c>
      <c r="AE2" s="150" t="s">
        <v>37</v>
      </c>
      <c r="AF2" s="150" t="s">
        <v>38</v>
      </c>
      <c r="AG2" s="150" t="s">
        <v>39</v>
      </c>
      <c r="AH2" s="150" t="s">
        <v>40</v>
      </c>
      <c r="AI2" s="150" t="s">
        <v>41</v>
      </c>
      <c r="AJ2" s="150" t="s">
        <v>42</v>
      </c>
      <c r="AK2" s="150" t="s">
        <v>43</v>
      </c>
      <c r="AL2" s="150" t="s">
        <v>44</v>
      </c>
      <c r="AM2" s="150" t="s">
        <v>45</v>
      </c>
      <c r="AN2" s="150" t="s">
        <v>46</v>
      </c>
      <c r="AO2" s="150" t="s">
        <v>47</v>
      </c>
      <c r="AP2" s="150" t="s">
        <v>432</v>
      </c>
      <c r="AQ2" s="150" t="s">
        <v>433</v>
      </c>
      <c r="AR2" s="150" t="s">
        <v>434</v>
      </c>
      <c r="AS2" s="150" t="s">
        <v>435</v>
      </c>
      <c r="AT2" s="150" t="s">
        <v>436</v>
      </c>
      <c r="AU2" s="150" t="s">
        <v>437</v>
      </c>
      <c r="AV2" s="150" t="s">
        <v>48</v>
      </c>
      <c r="AW2" s="150" t="s">
        <v>438</v>
      </c>
      <c r="AX2" s="1" t="s">
        <v>430</v>
      </c>
      <c r="AY2" s="1" t="s">
        <v>21</v>
      </c>
    </row>
    <row r="3" spans="1:51" ht="30" customHeight="1">
      <c r="A3" s="148"/>
      <c r="B3" s="148"/>
      <c r="C3" s="148"/>
      <c r="D3" s="148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48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</row>
    <row r="4" spans="1:51" ht="30" customHeight="1">
      <c r="A4" s="151" t="s">
        <v>439</v>
      </c>
      <c r="B4" s="151"/>
      <c r="C4" s="151"/>
      <c r="D4" s="151"/>
      <c r="E4" s="152"/>
      <c r="F4" s="153"/>
      <c r="G4" s="152"/>
      <c r="H4" s="153"/>
      <c r="I4" s="152"/>
      <c r="J4" s="153"/>
      <c r="K4" s="152"/>
      <c r="L4" s="153"/>
      <c r="M4" s="151"/>
      <c r="N4" s="1" t="s">
        <v>62</v>
      </c>
    </row>
    <row r="5" spans="1:51" ht="30" customHeight="1">
      <c r="A5" s="8" t="s">
        <v>441</v>
      </c>
      <c r="B5" s="8" t="s">
        <v>442</v>
      </c>
      <c r="C5" s="8" t="s">
        <v>199</v>
      </c>
      <c r="D5" s="9">
        <v>0.18</v>
      </c>
      <c r="E5" s="12"/>
      <c r="F5" s="13"/>
      <c r="G5" s="12"/>
      <c r="H5" s="13"/>
      <c r="I5" s="12"/>
      <c r="J5" s="13"/>
      <c r="K5" s="12"/>
      <c r="L5" s="13"/>
      <c r="M5" s="8" t="s">
        <v>443</v>
      </c>
      <c r="N5" s="2" t="s">
        <v>52</v>
      </c>
      <c r="O5" s="2" t="s">
        <v>444</v>
      </c>
      <c r="P5" s="2" t="s">
        <v>64</v>
      </c>
      <c r="Q5" s="2" t="s">
        <v>64</v>
      </c>
      <c r="R5" s="2" t="s">
        <v>63</v>
      </c>
      <c r="S5" s="3"/>
      <c r="T5" s="3"/>
      <c r="U5" s="3"/>
      <c r="V5" s="3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445</v>
      </c>
      <c r="AX5" s="2" t="s">
        <v>52</v>
      </c>
      <c r="AY5" s="2" t="s">
        <v>446</v>
      </c>
    </row>
    <row r="6" spans="1:51" ht="30" customHeight="1">
      <c r="A6" s="8" t="s">
        <v>447</v>
      </c>
      <c r="B6" s="8" t="s">
        <v>448</v>
      </c>
      <c r="C6" s="8" t="s">
        <v>60</v>
      </c>
      <c r="D6" s="9">
        <v>1</v>
      </c>
      <c r="E6" s="12"/>
      <c r="F6" s="13"/>
      <c r="G6" s="12"/>
      <c r="H6" s="13"/>
      <c r="I6" s="12"/>
      <c r="J6" s="13"/>
      <c r="K6" s="12"/>
      <c r="L6" s="13"/>
      <c r="M6" s="8" t="s">
        <v>443</v>
      </c>
      <c r="N6" s="2" t="s">
        <v>52</v>
      </c>
      <c r="O6" s="2" t="s">
        <v>449</v>
      </c>
      <c r="P6" s="2" t="s">
        <v>63</v>
      </c>
      <c r="Q6" s="2" t="s">
        <v>64</v>
      </c>
      <c r="R6" s="2" t="s">
        <v>64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450</v>
      </c>
      <c r="AX6" s="2" t="s">
        <v>52</v>
      </c>
      <c r="AY6" s="2" t="s">
        <v>446</v>
      </c>
    </row>
    <row r="7" spans="1:51" ht="30" customHeight="1">
      <c r="A7" s="8" t="s">
        <v>451</v>
      </c>
      <c r="B7" s="8" t="s">
        <v>452</v>
      </c>
      <c r="C7" s="8" t="s">
        <v>453</v>
      </c>
      <c r="D7" s="9">
        <v>1</v>
      </c>
      <c r="E7" s="12"/>
      <c r="F7" s="13"/>
      <c r="G7" s="12"/>
      <c r="H7" s="13"/>
      <c r="I7" s="12"/>
      <c r="J7" s="13"/>
      <c r="K7" s="12"/>
      <c r="L7" s="13"/>
      <c r="M7" s="8" t="s">
        <v>52</v>
      </c>
      <c r="N7" s="2" t="s">
        <v>62</v>
      </c>
      <c r="O7" s="2" t="s">
        <v>454</v>
      </c>
      <c r="P7" s="2" t="s">
        <v>64</v>
      </c>
      <c r="Q7" s="2" t="s">
        <v>64</v>
      </c>
      <c r="R7" s="2" t="s">
        <v>64</v>
      </c>
      <c r="S7" s="3">
        <v>3</v>
      </c>
      <c r="T7" s="3">
        <v>2</v>
      </c>
      <c r="U7" s="3">
        <v>1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455</v>
      </c>
      <c r="AX7" s="2" t="s">
        <v>52</v>
      </c>
      <c r="AY7" s="2" t="s">
        <v>52</v>
      </c>
    </row>
    <row r="8" spans="1:51" ht="30" customHeight="1">
      <c r="A8" s="8" t="s">
        <v>456</v>
      </c>
      <c r="B8" s="8" t="s">
        <v>52</v>
      </c>
      <c r="C8" s="8" t="s">
        <v>52</v>
      </c>
      <c r="D8" s="9"/>
      <c r="E8" s="12"/>
      <c r="F8" s="13"/>
      <c r="G8" s="12"/>
      <c r="H8" s="13"/>
      <c r="I8" s="12"/>
      <c r="J8" s="13"/>
      <c r="K8" s="12"/>
      <c r="L8" s="13"/>
      <c r="M8" s="8" t="s">
        <v>52</v>
      </c>
      <c r="N8" s="2" t="s">
        <v>73</v>
      </c>
      <c r="O8" s="2" t="s">
        <v>73</v>
      </c>
      <c r="P8" s="2" t="s">
        <v>52</v>
      </c>
      <c r="Q8" s="2" t="s">
        <v>52</v>
      </c>
      <c r="R8" s="2" t="s">
        <v>52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52</v>
      </c>
      <c r="AX8" s="2" t="s">
        <v>52</v>
      </c>
      <c r="AY8" s="2" t="s">
        <v>52</v>
      </c>
    </row>
    <row r="9" spans="1:51" ht="30" customHeight="1">
      <c r="A9" s="9"/>
      <c r="B9" s="9"/>
      <c r="C9" s="9"/>
      <c r="D9" s="9"/>
      <c r="E9" s="12"/>
      <c r="F9" s="13"/>
      <c r="G9" s="12"/>
      <c r="H9" s="13"/>
      <c r="I9" s="12"/>
      <c r="J9" s="13"/>
      <c r="K9" s="12"/>
      <c r="L9" s="13"/>
      <c r="M9" s="9"/>
    </row>
    <row r="10" spans="1:51" ht="30" customHeight="1">
      <c r="A10" s="151" t="s">
        <v>457</v>
      </c>
      <c r="B10" s="151"/>
      <c r="C10" s="151"/>
      <c r="D10" s="151"/>
      <c r="E10" s="152"/>
      <c r="F10" s="153"/>
      <c r="G10" s="152"/>
      <c r="H10" s="153"/>
      <c r="I10" s="152"/>
      <c r="J10" s="153"/>
      <c r="K10" s="152"/>
      <c r="L10" s="153"/>
      <c r="M10" s="151"/>
      <c r="N10" s="1" t="s">
        <v>70</v>
      </c>
    </row>
    <row r="11" spans="1:51" ht="30" customHeight="1">
      <c r="A11" s="8" t="s">
        <v>459</v>
      </c>
      <c r="B11" s="8" t="s">
        <v>460</v>
      </c>
      <c r="C11" s="8" t="s">
        <v>461</v>
      </c>
      <c r="D11" s="9">
        <v>2</v>
      </c>
      <c r="E11" s="12"/>
      <c r="F11" s="13"/>
      <c r="G11" s="12"/>
      <c r="H11" s="13"/>
      <c r="I11" s="12"/>
      <c r="J11" s="13"/>
      <c r="K11" s="12"/>
      <c r="L11" s="13"/>
      <c r="M11" s="8" t="s">
        <v>443</v>
      </c>
      <c r="N11" s="2" t="s">
        <v>52</v>
      </c>
      <c r="O11" s="2" t="s">
        <v>462</v>
      </c>
      <c r="P11" s="2" t="s">
        <v>64</v>
      </c>
      <c r="Q11" s="2" t="s">
        <v>64</v>
      </c>
      <c r="R11" s="2" t="s">
        <v>63</v>
      </c>
      <c r="S11" s="3"/>
      <c r="T11" s="3"/>
      <c r="U11" s="3"/>
      <c r="V11" s="3">
        <v>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463</v>
      </c>
      <c r="AX11" s="2" t="s">
        <v>52</v>
      </c>
      <c r="AY11" s="2" t="s">
        <v>446</v>
      </c>
    </row>
    <row r="12" spans="1:51" ht="30" customHeight="1">
      <c r="A12" s="8" t="s">
        <v>464</v>
      </c>
      <c r="B12" s="8" t="s">
        <v>465</v>
      </c>
      <c r="C12" s="8" t="s">
        <v>453</v>
      </c>
      <c r="D12" s="9">
        <v>1</v>
      </c>
      <c r="E12" s="12"/>
      <c r="F12" s="13"/>
      <c r="G12" s="12"/>
      <c r="H12" s="13"/>
      <c r="I12" s="12"/>
      <c r="J12" s="13"/>
      <c r="K12" s="12"/>
      <c r="L12" s="13"/>
      <c r="M12" s="8" t="s">
        <v>52</v>
      </c>
      <c r="N12" s="2" t="s">
        <v>70</v>
      </c>
      <c r="O12" s="2" t="s">
        <v>454</v>
      </c>
      <c r="P12" s="2" t="s">
        <v>64</v>
      </c>
      <c r="Q12" s="2" t="s">
        <v>64</v>
      </c>
      <c r="R12" s="2" t="s">
        <v>64</v>
      </c>
      <c r="S12" s="3">
        <v>0</v>
      </c>
      <c r="T12" s="3">
        <v>2</v>
      </c>
      <c r="U12" s="3">
        <v>0.28999999999999998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466</v>
      </c>
      <c r="AX12" s="2" t="s">
        <v>52</v>
      </c>
      <c r="AY12" s="2" t="s">
        <v>52</v>
      </c>
    </row>
    <row r="13" spans="1:51" ht="30" customHeight="1">
      <c r="A13" s="8" t="s">
        <v>467</v>
      </c>
      <c r="B13" s="8" t="s">
        <v>468</v>
      </c>
      <c r="C13" s="8" t="s">
        <v>68</v>
      </c>
      <c r="D13" s="9">
        <v>6.75</v>
      </c>
      <c r="E13" s="12"/>
      <c r="F13" s="13"/>
      <c r="G13" s="12"/>
      <c r="H13" s="13"/>
      <c r="I13" s="12"/>
      <c r="J13" s="13"/>
      <c r="K13" s="12"/>
      <c r="L13" s="13"/>
      <c r="M13" s="8" t="s">
        <v>443</v>
      </c>
      <c r="N13" s="2" t="s">
        <v>52</v>
      </c>
      <c r="O13" s="2" t="s">
        <v>469</v>
      </c>
      <c r="P13" s="2" t="s">
        <v>64</v>
      </c>
      <c r="Q13" s="2" t="s">
        <v>64</v>
      </c>
      <c r="R13" s="2" t="s">
        <v>63</v>
      </c>
      <c r="S13" s="3"/>
      <c r="T13" s="3"/>
      <c r="U13" s="3"/>
      <c r="V13" s="3"/>
      <c r="W13" s="3">
        <v>2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470</v>
      </c>
      <c r="AX13" s="2" t="s">
        <v>52</v>
      </c>
      <c r="AY13" s="2" t="s">
        <v>446</v>
      </c>
    </row>
    <row r="14" spans="1:51" ht="30" customHeight="1">
      <c r="A14" s="8" t="s">
        <v>471</v>
      </c>
      <c r="B14" s="8" t="s">
        <v>472</v>
      </c>
      <c r="C14" s="8" t="s">
        <v>453</v>
      </c>
      <c r="D14" s="9">
        <v>1</v>
      </c>
      <c r="E14" s="12"/>
      <c r="F14" s="13"/>
      <c r="G14" s="12"/>
      <c r="H14" s="13"/>
      <c r="I14" s="12"/>
      <c r="J14" s="13"/>
      <c r="K14" s="12"/>
      <c r="L14" s="13"/>
      <c r="M14" s="8" t="s">
        <v>52</v>
      </c>
      <c r="N14" s="2" t="s">
        <v>70</v>
      </c>
      <c r="O14" s="2" t="s">
        <v>473</v>
      </c>
      <c r="P14" s="2" t="s">
        <v>64</v>
      </c>
      <c r="Q14" s="2" t="s">
        <v>64</v>
      </c>
      <c r="R14" s="2" t="s">
        <v>64</v>
      </c>
      <c r="S14" s="3">
        <v>0</v>
      </c>
      <c r="T14" s="3">
        <v>2</v>
      </c>
      <c r="U14" s="3">
        <v>0.06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474</v>
      </c>
      <c r="AX14" s="2" t="s">
        <v>52</v>
      </c>
      <c r="AY14" s="2" t="s">
        <v>52</v>
      </c>
    </row>
    <row r="15" spans="1:51" ht="30" customHeight="1">
      <c r="A15" s="8" t="s">
        <v>475</v>
      </c>
      <c r="B15" s="8" t="s">
        <v>476</v>
      </c>
      <c r="C15" s="8" t="s">
        <v>199</v>
      </c>
      <c r="D15" s="9">
        <v>2.5</v>
      </c>
      <c r="E15" s="12"/>
      <c r="F15" s="13"/>
      <c r="G15" s="12"/>
      <c r="H15" s="13"/>
      <c r="I15" s="12"/>
      <c r="J15" s="13"/>
      <c r="K15" s="12"/>
      <c r="L15" s="13"/>
      <c r="M15" s="8" t="s">
        <v>443</v>
      </c>
      <c r="N15" s="2" t="s">
        <v>52</v>
      </c>
      <c r="O15" s="2" t="s">
        <v>477</v>
      </c>
      <c r="P15" s="2" t="s">
        <v>64</v>
      </c>
      <c r="Q15" s="2" t="s">
        <v>64</v>
      </c>
      <c r="R15" s="2" t="s">
        <v>63</v>
      </c>
      <c r="S15" s="3"/>
      <c r="T15" s="3"/>
      <c r="U15" s="3"/>
      <c r="V15" s="3"/>
      <c r="W15" s="3"/>
      <c r="X15" s="3">
        <v>3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478</v>
      </c>
      <c r="AX15" s="2" t="s">
        <v>52</v>
      </c>
      <c r="AY15" s="2" t="s">
        <v>446</v>
      </c>
    </row>
    <row r="16" spans="1:51" ht="30" customHeight="1">
      <c r="A16" s="8" t="s">
        <v>475</v>
      </c>
      <c r="B16" s="8" t="s">
        <v>479</v>
      </c>
      <c r="C16" s="8" t="s">
        <v>199</v>
      </c>
      <c r="D16" s="9">
        <v>0.49980000000000002</v>
      </c>
      <c r="E16" s="12"/>
      <c r="F16" s="13"/>
      <c r="G16" s="12"/>
      <c r="H16" s="13"/>
      <c r="I16" s="12"/>
      <c r="J16" s="13"/>
      <c r="K16" s="12"/>
      <c r="L16" s="13"/>
      <c r="M16" s="8" t="s">
        <v>443</v>
      </c>
      <c r="N16" s="2" t="s">
        <v>52</v>
      </c>
      <c r="O16" s="2" t="s">
        <v>480</v>
      </c>
      <c r="P16" s="2" t="s">
        <v>64</v>
      </c>
      <c r="Q16" s="2" t="s">
        <v>64</v>
      </c>
      <c r="R16" s="2" t="s">
        <v>63</v>
      </c>
      <c r="S16" s="3"/>
      <c r="T16" s="3"/>
      <c r="U16" s="3"/>
      <c r="V16" s="3"/>
      <c r="W16" s="3"/>
      <c r="X16" s="3">
        <v>3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481</v>
      </c>
      <c r="AX16" s="2" t="s">
        <v>52</v>
      </c>
      <c r="AY16" s="2" t="s">
        <v>446</v>
      </c>
    </row>
    <row r="17" spans="1:51" ht="30" customHeight="1">
      <c r="A17" s="8" t="s">
        <v>459</v>
      </c>
      <c r="B17" s="8" t="s">
        <v>482</v>
      </c>
      <c r="C17" s="8" t="s">
        <v>199</v>
      </c>
      <c r="D17" s="9">
        <v>12</v>
      </c>
      <c r="E17" s="12"/>
      <c r="F17" s="13"/>
      <c r="G17" s="12"/>
      <c r="H17" s="13"/>
      <c r="I17" s="12"/>
      <c r="J17" s="13"/>
      <c r="K17" s="12"/>
      <c r="L17" s="13"/>
      <c r="M17" s="8" t="s">
        <v>443</v>
      </c>
      <c r="N17" s="2" t="s">
        <v>52</v>
      </c>
      <c r="O17" s="2" t="s">
        <v>483</v>
      </c>
      <c r="P17" s="2" t="s">
        <v>64</v>
      </c>
      <c r="Q17" s="2" t="s">
        <v>64</v>
      </c>
      <c r="R17" s="2" t="s">
        <v>63</v>
      </c>
      <c r="S17" s="3"/>
      <c r="T17" s="3"/>
      <c r="U17" s="3"/>
      <c r="V17" s="3"/>
      <c r="W17" s="3"/>
      <c r="X17" s="3">
        <v>3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52</v>
      </c>
      <c r="AW17" s="2" t="s">
        <v>484</v>
      </c>
      <c r="AX17" s="2" t="s">
        <v>52</v>
      </c>
      <c r="AY17" s="2" t="s">
        <v>446</v>
      </c>
    </row>
    <row r="18" spans="1:51" ht="30" customHeight="1">
      <c r="A18" s="8" t="s">
        <v>485</v>
      </c>
      <c r="B18" s="8" t="s">
        <v>486</v>
      </c>
      <c r="C18" s="8" t="s">
        <v>453</v>
      </c>
      <c r="D18" s="9">
        <v>1</v>
      </c>
      <c r="E18" s="12"/>
      <c r="F18" s="13"/>
      <c r="G18" s="12"/>
      <c r="H18" s="13"/>
      <c r="I18" s="12"/>
      <c r="J18" s="13"/>
      <c r="K18" s="12"/>
      <c r="L18" s="13"/>
      <c r="M18" s="8" t="s">
        <v>52</v>
      </c>
      <c r="N18" s="2" t="s">
        <v>70</v>
      </c>
      <c r="O18" s="2" t="s">
        <v>487</v>
      </c>
      <c r="P18" s="2" t="s">
        <v>64</v>
      </c>
      <c r="Q18" s="2" t="s">
        <v>64</v>
      </c>
      <c r="R18" s="2" t="s">
        <v>64</v>
      </c>
      <c r="S18" s="3">
        <v>0</v>
      </c>
      <c r="T18" s="3">
        <v>2</v>
      </c>
      <c r="U18" s="3">
        <v>0.12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52</v>
      </c>
      <c r="AW18" s="2" t="s">
        <v>488</v>
      </c>
      <c r="AX18" s="2" t="s">
        <v>52</v>
      </c>
      <c r="AY18" s="2" t="s">
        <v>52</v>
      </c>
    </row>
    <row r="19" spans="1:51" ht="30" customHeight="1">
      <c r="A19" s="8" t="s">
        <v>489</v>
      </c>
      <c r="B19" s="8" t="s">
        <v>490</v>
      </c>
      <c r="C19" s="8" t="s">
        <v>68</v>
      </c>
      <c r="D19" s="9">
        <v>1</v>
      </c>
      <c r="E19" s="12"/>
      <c r="F19" s="13"/>
      <c r="G19" s="12"/>
      <c r="H19" s="13"/>
      <c r="I19" s="12"/>
      <c r="J19" s="13"/>
      <c r="K19" s="12"/>
      <c r="L19" s="13"/>
      <c r="M19" s="8" t="s">
        <v>491</v>
      </c>
      <c r="N19" s="2" t="s">
        <v>70</v>
      </c>
      <c r="O19" s="2" t="s">
        <v>492</v>
      </c>
      <c r="P19" s="2" t="s">
        <v>63</v>
      </c>
      <c r="Q19" s="2" t="s">
        <v>64</v>
      </c>
      <c r="R19" s="2" t="s">
        <v>64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493</v>
      </c>
      <c r="AX19" s="2" t="s">
        <v>52</v>
      </c>
      <c r="AY19" s="2" t="s">
        <v>52</v>
      </c>
    </row>
    <row r="20" spans="1:51" ht="30" customHeight="1">
      <c r="A20" s="8" t="s">
        <v>494</v>
      </c>
      <c r="B20" s="8" t="s">
        <v>495</v>
      </c>
      <c r="C20" s="8" t="s">
        <v>68</v>
      </c>
      <c r="D20" s="9">
        <v>1</v>
      </c>
      <c r="E20" s="12"/>
      <c r="F20" s="13"/>
      <c r="G20" s="12"/>
      <c r="H20" s="13"/>
      <c r="I20" s="12"/>
      <c r="J20" s="13"/>
      <c r="K20" s="12"/>
      <c r="L20" s="13"/>
      <c r="M20" s="8" t="s">
        <v>496</v>
      </c>
      <c r="N20" s="2" t="s">
        <v>70</v>
      </c>
      <c r="O20" s="2" t="s">
        <v>497</v>
      </c>
      <c r="P20" s="2" t="s">
        <v>63</v>
      </c>
      <c r="Q20" s="2" t="s">
        <v>64</v>
      </c>
      <c r="R20" s="2" t="s">
        <v>64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498</v>
      </c>
      <c r="AX20" s="2" t="s">
        <v>52</v>
      </c>
      <c r="AY20" s="2" t="s">
        <v>52</v>
      </c>
    </row>
    <row r="21" spans="1:51" ht="30" customHeight="1">
      <c r="A21" s="8" t="s">
        <v>456</v>
      </c>
      <c r="B21" s="8" t="s">
        <v>52</v>
      </c>
      <c r="C21" s="8" t="s">
        <v>52</v>
      </c>
      <c r="D21" s="9"/>
      <c r="E21" s="12"/>
      <c r="F21" s="13"/>
      <c r="G21" s="12"/>
      <c r="H21" s="13"/>
      <c r="I21" s="12"/>
      <c r="J21" s="13"/>
      <c r="K21" s="12"/>
      <c r="L21" s="13"/>
      <c r="M21" s="8" t="s">
        <v>52</v>
      </c>
      <c r="N21" s="2" t="s">
        <v>73</v>
      </c>
      <c r="O21" s="2" t="s">
        <v>73</v>
      </c>
      <c r="P21" s="2" t="s">
        <v>52</v>
      </c>
      <c r="Q21" s="2" t="s">
        <v>52</v>
      </c>
      <c r="R21" s="2" t="s">
        <v>52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52</v>
      </c>
      <c r="AX21" s="2" t="s">
        <v>52</v>
      </c>
      <c r="AY21" s="2" t="s">
        <v>52</v>
      </c>
    </row>
    <row r="22" spans="1:51" ht="30" customHeight="1">
      <c r="A22" s="9"/>
      <c r="B22" s="9"/>
      <c r="C22" s="9"/>
      <c r="D22" s="9"/>
      <c r="E22" s="12"/>
      <c r="F22" s="13"/>
      <c r="G22" s="12"/>
      <c r="H22" s="13"/>
      <c r="I22" s="12"/>
      <c r="J22" s="13"/>
      <c r="K22" s="12"/>
      <c r="L22" s="13"/>
      <c r="M22" s="9"/>
    </row>
    <row r="23" spans="1:51" ht="30" customHeight="1">
      <c r="A23" s="151" t="s">
        <v>499</v>
      </c>
      <c r="B23" s="151"/>
      <c r="C23" s="151"/>
      <c r="D23" s="151"/>
      <c r="E23" s="152"/>
      <c r="F23" s="153"/>
      <c r="G23" s="152"/>
      <c r="H23" s="153"/>
      <c r="I23" s="152"/>
      <c r="J23" s="153"/>
      <c r="K23" s="152"/>
      <c r="L23" s="153"/>
      <c r="M23" s="151"/>
      <c r="N23" s="1" t="s">
        <v>79</v>
      </c>
    </row>
    <row r="24" spans="1:51" ht="30" customHeight="1">
      <c r="A24" s="8" t="s">
        <v>501</v>
      </c>
      <c r="B24" s="8" t="s">
        <v>502</v>
      </c>
      <c r="C24" s="8" t="s">
        <v>116</v>
      </c>
      <c r="D24" s="9">
        <v>1.4E-2</v>
      </c>
      <c r="E24" s="12"/>
      <c r="F24" s="13"/>
      <c r="G24" s="12"/>
      <c r="H24" s="13"/>
      <c r="I24" s="12"/>
      <c r="J24" s="13"/>
      <c r="K24" s="12"/>
      <c r="L24" s="13"/>
      <c r="M24" s="8" t="s">
        <v>503</v>
      </c>
      <c r="N24" s="2" t="s">
        <v>79</v>
      </c>
      <c r="O24" s="2" t="s">
        <v>504</v>
      </c>
      <c r="P24" s="2" t="s">
        <v>64</v>
      </c>
      <c r="Q24" s="2" t="s">
        <v>64</v>
      </c>
      <c r="R24" s="2" t="s">
        <v>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505</v>
      </c>
      <c r="AX24" s="2" t="s">
        <v>52</v>
      </c>
      <c r="AY24" s="2" t="s">
        <v>52</v>
      </c>
    </row>
    <row r="25" spans="1:51" ht="30" customHeight="1">
      <c r="A25" s="8" t="s">
        <v>506</v>
      </c>
      <c r="B25" s="8" t="s">
        <v>507</v>
      </c>
      <c r="C25" s="8" t="s">
        <v>508</v>
      </c>
      <c r="D25" s="9">
        <v>0.15</v>
      </c>
      <c r="E25" s="12"/>
      <c r="F25" s="13"/>
      <c r="G25" s="12"/>
      <c r="H25" s="13"/>
      <c r="I25" s="12"/>
      <c r="J25" s="13"/>
      <c r="K25" s="12"/>
      <c r="L25" s="13"/>
      <c r="M25" s="8" t="s">
        <v>509</v>
      </c>
      <c r="N25" s="2" t="s">
        <v>79</v>
      </c>
      <c r="O25" s="2" t="s">
        <v>510</v>
      </c>
      <c r="P25" s="2" t="s">
        <v>64</v>
      </c>
      <c r="Q25" s="2" t="s">
        <v>64</v>
      </c>
      <c r="R25" s="2" t="s">
        <v>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511</v>
      </c>
      <c r="AX25" s="2" t="s">
        <v>52</v>
      </c>
      <c r="AY25" s="2" t="s">
        <v>52</v>
      </c>
    </row>
    <row r="26" spans="1:51" ht="30" customHeight="1">
      <c r="A26" s="8" t="s">
        <v>512</v>
      </c>
      <c r="B26" s="8" t="s">
        <v>507</v>
      </c>
      <c r="C26" s="8" t="s">
        <v>508</v>
      </c>
      <c r="D26" s="9">
        <v>0.3</v>
      </c>
      <c r="E26" s="12"/>
      <c r="F26" s="13"/>
      <c r="G26" s="12"/>
      <c r="H26" s="13"/>
      <c r="I26" s="12"/>
      <c r="J26" s="13"/>
      <c r="K26" s="12"/>
      <c r="L26" s="13"/>
      <c r="M26" s="8" t="s">
        <v>513</v>
      </c>
      <c r="N26" s="2" t="s">
        <v>79</v>
      </c>
      <c r="O26" s="2" t="s">
        <v>514</v>
      </c>
      <c r="P26" s="2" t="s">
        <v>64</v>
      </c>
      <c r="Q26" s="2" t="s">
        <v>64</v>
      </c>
      <c r="R26" s="2" t="s">
        <v>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515</v>
      </c>
      <c r="AX26" s="2" t="s">
        <v>52</v>
      </c>
      <c r="AY26" s="2" t="s">
        <v>52</v>
      </c>
    </row>
    <row r="27" spans="1:51" ht="30" customHeight="1">
      <c r="A27" s="8" t="s">
        <v>456</v>
      </c>
      <c r="B27" s="8" t="s">
        <v>52</v>
      </c>
      <c r="C27" s="8" t="s">
        <v>52</v>
      </c>
      <c r="D27" s="9"/>
      <c r="E27" s="12"/>
      <c r="F27" s="13"/>
      <c r="G27" s="12"/>
      <c r="H27" s="13"/>
      <c r="I27" s="12"/>
      <c r="J27" s="13"/>
      <c r="K27" s="12"/>
      <c r="L27" s="13"/>
      <c r="M27" s="8" t="s">
        <v>52</v>
      </c>
      <c r="N27" s="2" t="s">
        <v>73</v>
      </c>
      <c r="O27" s="2" t="s">
        <v>73</v>
      </c>
      <c r="P27" s="2" t="s">
        <v>52</v>
      </c>
      <c r="Q27" s="2" t="s">
        <v>52</v>
      </c>
      <c r="R27" s="2" t="s">
        <v>52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52</v>
      </c>
      <c r="AX27" s="2" t="s">
        <v>52</v>
      </c>
      <c r="AY27" s="2" t="s">
        <v>52</v>
      </c>
    </row>
    <row r="28" spans="1:51" ht="30" customHeight="1">
      <c r="A28" s="9"/>
      <c r="B28" s="9"/>
      <c r="C28" s="9"/>
      <c r="D28" s="9"/>
      <c r="E28" s="12"/>
      <c r="F28" s="13"/>
      <c r="G28" s="12"/>
      <c r="H28" s="13"/>
      <c r="I28" s="12"/>
      <c r="J28" s="13"/>
      <c r="K28" s="12"/>
      <c r="L28" s="13"/>
      <c r="M28" s="9"/>
    </row>
    <row r="29" spans="1:51" ht="30" customHeight="1">
      <c r="A29" s="151" t="s">
        <v>516</v>
      </c>
      <c r="B29" s="151"/>
      <c r="C29" s="151"/>
      <c r="D29" s="151"/>
      <c r="E29" s="152"/>
      <c r="F29" s="153"/>
      <c r="G29" s="152"/>
      <c r="H29" s="153"/>
      <c r="I29" s="152"/>
      <c r="J29" s="153"/>
      <c r="K29" s="152"/>
      <c r="L29" s="153"/>
      <c r="M29" s="151"/>
      <c r="N29" s="1" t="s">
        <v>83</v>
      </c>
    </row>
    <row r="30" spans="1:51" ht="30" customHeight="1">
      <c r="A30" s="8" t="s">
        <v>501</v>
      </c>
      <c r="B30" s="8" t="s">
        <v>502</v>
      </c>
      <c r="C30" s="8" t="s">
        <v>116</v>
      </c>
      <c r="D30" s="9">
        <v>2.1999999999999999E-2</v>
      </c>
      <c r="E30" s="12"/>
      <c r="F30" s="13"/>
      <c r="G30" s="12"/>
      <c r="H30" s="13"/>
      <c r="I30" s="12"/>
      <c r="J30" s="13"/>
      <c r="K30" s="12"/>
      <c r="L30" s="13"/>
      <c r="M30" s="8" t="s">
        <v>503</v>
      </c>
      <c r="N30" s="2" t="s">
        <v>83</v>
      </c>
      <c r="O30" s="2" t="s">
        <v>504</v>
      </c>
      <c r="P30" s="2" t="s">
        <v>64</v>
      </c>
      <c r="Q30" s="2" t="s">
        <v>64</v>
      </c>
      <c r="R30" s="2" t="s">
        <v>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517</v>
      </c>
      <c r="AX30" s="2" t="s">
        <v>52</v>
      </c>
      <c r="AY30" s="2" t="s">
        <v>52</v>
      </c>
    </row>
    <row r="31" spans="1:51" ht="30" customHeight="1">
      <c r="A31" s="8" t="s">
        <v>506</v>
      </c>
      <c r="B31" s="8" t="s">
        <v>507</v>
      </c>
      <c r="C31" s="8" t="s">
        <v>508</v>
      </c>
      <c r="D31" s="9">
        <v>0.3</v>
      </c>
      <c r="E31" s="12"/>
      <c r="F31" s="13"/>
      <c r="G31" s="12"/>
      <c r="H31" s="13"/>
      <c r="I31" s="12"/>
      <c r="J31" s="13"/>
      <c r="K31" s="12"/>
      <c r="L31" s="13"/>
      <c r="M31" s="8" t="s">
        <v>509</v>
      </c>
      <c r="N31" s="2" t="s">
        <v>83</v>
      </c>
      <c r="O31" s="2" t="s">
        <v>510</v>
      </c>
      <c r="P31" s="2" t="s">
        <v>64</v>
      </c>
      <c r="Q31" s="2" t="s">
        <v>64</v>
      </c>
      <c r="R31" s="2" t="s">
        <v>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518</v>
      </c>
      <c r="AX31" s="2" t="s">
        <v>52</v>
      </c>
      <c r="AY31" s="2" t="s">
        <v>52</v>
      </c>
    </row>
    <row r="32" spans="1:51" ht="30" customHeight="1">
      <c r="A32" s="8" t="s">
        <v>512</v>
      </c>
      <c r="B32" s="8" t="s">
        <v>507</v>
      </c>
      <c r="C32" s="8" t="s">
        <v>508</v>
      </c>
      <c r="D32" s="9">
        <v>0.45</v>
      </c>
      <c r="E32" s="12"/>
      <c r="F32" s="13"/>
      <c r="G32" s="12"/>
      <c r="H32" s="13"/>
      <c r="I32" s="12"/>
      <c r="J32" s="13"/>
      <c r="K32" s="12"/>
      <c r="L32" s="13"/>
      <c r="M32" s="8" t="s">
        <v>513</v>
      </c>
      <c r="N32" s="2" t="s">
        <v>83</v>
      </c>
      <c r="O32" s="2" t="s">
        <v>514</v>
      </c>
      <c r="P32" s="2" t="s">
        <v>64</v>
      </c>
      <c r="Q32" s="2" t="s">
        <v>64</v>
      </c>
      <c r="R32" s="2" t="s">
        <v>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519</v>
      </c>
      <c r="AX32" s="2" t="s">
        <v>52</v>
      </c>
      <c r="AY32" s="2" t="s">
        <v>52</v>
      </c>
    </row>
    <row r="33" spans="1:51" ht="30" customHeight="1">
      <c r="A33" s="8" t="s">
        <v>456</v>
      </c>
      <c r="B33" s="8" t="s">
        <v>52</v>
      </c>
      <c r="C33" s="8" t="s">
        <v>52</v>
      </c>
      <c r="D33" s="9"/>
      <c r="E33" s="12"/>
      <c r="F33" s="13"/>
      <c r="G33" s="12"/>
      <c r="H33" s="13"/>
      <c r="I33" s="12"/>
      <c r="J33" s="13"/>
      <c r="K33" s="12"/>
      <c r="L33" s="13"/>
      <c r="M33" s="8" t="s">
        <v>52</v>
      </c>
      <c r="N33" s="2" t="s">
        <v>73</v>
      </c>
      <c r="O33" s="2" t="s">
        <v>73</v>
      </c>
      <c r="P33" s="2" t="s">
        <v>52</v>
      </c>
      <c r="Q33" s="2" t="s">
        <v>52</v>
      </c>
      <c r="R33" s="2" t="s">
        <v>52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52</v>
      </c>
      <c r="AX33" s="2" t="s">
        <v>52</v>
      </c>
      <c r="AY33" s="2" t="s">
        <v>52</v>
      </c>
    </row>
    <row r="34" spans="1:51" ht="30" customHeight="1">
      <c r="A34" s="9"/>
      <c r="B34" s="9"/>
      <c r="C34" s="9"/>
      <c r="D34" s="9"/>
      <c r="E34" s="12"/>
      <c r="F34" s="13"/>
      <c r="G34" s="12"/>
      <c r="H34" s="13"/>
      <c r="I34" s="12"/>
      <c r="J34" s="13"/>
      <c r="K34" s="12"/>
      <c r="L34" s="13"/>
      <c r="M34" s="9"/>
    </row>
    <row r="35" spans="1:51" ht="30" customHeight="1">
      <c r="A35" s="151" t="s">
        <v>520</v>
      </c>
      <c r="B35" s="151"/>
      <c r="C35" s="151"/>
      <c r="D35" s="151"/>
      <c r="E35" s="152"/>
      <c r="F35" s="153"/>
      <c r="G35" s="152"/>
      <c r="H35" s="153"/>
      <c r="I35" s="152"/>
      <c r="J35" s="153"/>
      <c r="K35" s="152"/>
      <c r="L35" s="153"/>
      <c r="M35" s="151"/>
      <c r="N35" s="1" t="s">
        <v>89</v>
      </c>
    </row>
    <row r="36" spans="1:51" ht="30" customHeight="1">
      <c r="A36" s="8" t="s">
        <v>522</v>
      </c>
      <c r="B36" s="8" t="s">
        <v>523</v>
      </c>
      <c r="C36" s="8" t="s">
        <v>199</v>
      </c>
      <c r="D36" s="9">
        <v>0.12</v>
      </c>
      <c r="E36" s="12"/>
      <c r="F36" s="13"/>
      <c r="G36" s="12"/>
      <c r="H36" s="13"/>
      <c r="I36" s="12"/>
      <c r="J36" s="13"/>
      <c r="K36" s="12"/>
      <c r="L36" s="13"/>
      <c r="M36" s="8" t="s">
        <v>524</v>
      </c>
      <c r="N36" s="2" t="s">
        <v>89</v>
      </c>
      <c r="O36" s="2" t="s">
        <v>525</v>
      </c>
      <c r="P36" s="2" t="s">
        <v>64</v>
      </c>
      <c r="Q36" s="2" t="s">
        <v>64</v>
      </c>
      <c r="R36" s="2" t="s">
        <v>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526</v>
      </c>
      <c r="AX36" s="2" t="s">
        <v>52</v>
      </c>
      <c r="AY36" s="2" t="s">
        <v>52</v>
      </c>
    </row>
    <row r="37" spans="1:51" ht="30" customHeight="1">
      <c r="A37" s="8" t="s">
        <v>522</v>
      </c>
      <c r="B37" s="8" t="s">
        <v>527</v>
      </c>
      <c r="C37" s="8" t="s">
        <v>199</v>
      </c>
      <c r="D37" s="9">
        <v>0.12</v>
      </c>
      <c r="E37" s="12"/>
      <c r="F37" s="13"/>
      <c r="G37" s="12"/>
      <c r="H37" s="13"/>
      <c r="I37" s="12"/>
      <c r="J37" s="13"/>
      <c r="K37" s="12"/>
      <c r="L37" s="13"/>
      <c r="M37" s="8" t="s">
        <v>528</v>
      </c>
      <c r="N37" s="2" t="s">
        <v>89</v>
      </c>
      <c r="O37" s="2" t="s">
        <v>529</v>
      </c>
      <c r="P37" s="2" t="s">
        <v>64</v>
      </c>
      <c r="Q37" s="2" t="s">
        <v>64</v>
      </c>
      <c r="R37" s="2" t="s">
        <v>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530</v>
      </c>
      <c r="AX37" s="2" t="s">
        <v>52</v>
      </c>
      <c r="AY37" s="2" t="s">
        <v>52</v>
      </c>
    </row>
    <row r="38" spans="1:51" ht="30" customHeight="1">
      <c r="A38" s="8" t="s">
        <v>522</v>
      </c>
      <c r="B38" s="8" t="s">
        <v>531</v>
      </c>
      <c r="C38" s="8" t="s">
        <v>199</v>
      </c>
      <c r="D38" s="9">
        <v>0.24</v>
      </c>
      <c r="E38" s="12"/>
      <c r="F38" s="13"/>
      <c r="G38" s="12"/>
      <c r="H38" s="13"/>
      <c r="I38" s="12"/>
      <c r="J38" s="13"/>
      <c r="K38" s="12"/>
      <c r="L38" s="13"/>
      <c r="M38" s="8" t="s">
        <v>532</v>
      </c>
      <c r="N38" s="2" t="s">
        <v>89</v>
      </c>
      <c r="O38" s="2" t="s">
        <v>533</v>
      </c>
      <c r="P38" s="2" t="s">
        <v>64</v>
      </c>
      <c r="Q38" s="2" t="s">
        <v>64</v>
      </c>
      <c r="R38" s="2" t="s">
        <v>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534</v>
      </c>
      <c r="AX38" s="2" t="s">
        <v>52</v>
      </c>
      <c r="AY38" s="2" t="s">
        <v>52</v>
      </c>
    </row>
    <row r="39" spans="1:51" ht="30" customHeight="1">
      <c r="A39" s="8" t="s">
        <v>522</v>
      </c>
      <c r="B39" s="8" t="s">
        <v>535</v>
      </c>
      <c r="C39" s="8" t="s">
        <v>199</v>
      </c>
      <c r="D39" s="9">
        <v>0.24</v>
      </c>
      <c r="E39" s="12"/>
      <c r="F39" s="13"/>
      <c r="G39" s="12"/>
      <c r="H39" s="13"/>
      <c r="I39" s="12"/>
      <c r="J39" s="13"/>
      <c r="K39" s="12"/>
      <c r="L39" s="13"/>
      <c r="M39" s="8" t="s">
        <v>536</v>
      </c>
      <c r="N39" s="2" t="s">
        <v>89</v>
      </c>
      <c r="O39" s="2" t="s">
        <v>537</v>
      </c>
      <c r="P39" s="2" t="s">
        <v>64</v>
      </c>
      <c r="Q39" s="2" t="s">
        <v>64</v>
      </c>
      <c r="R39" s="2" t="s">
        <v>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538</v>
      </c>
      <c r="AX39" s="2" t="s">
        <v>52</v>
      </c>
      <c r="AY39" s="2" t="s">
        <v>52</v>
      </c>
    </row>
    <row r="40" spans="1:51" ht="30" customHeight="1">
      <c r="A40" s="8" t="s">
        <v>522</v>
      </c>
      <c r="B40" s="8" t="s">
        <v>539</v>
      </c>
      <c r="C40" s="8" t="s">
        <v>199</v>
      </c>
      <c r="D40" s="9">
        <v>0.12</v>
      </c>
      <c r="E40" s="12"/>
      <c r="F40" s="13"/>
      <c r="G40" s="12"/>
      <c r="H40" s="13"/>
      <c r="I40" s="12"/>
      <c r="J40" s="13"/>
      <c r="K40" s="12"/>
      <c r="L40" s="13"/>
      <c r="M40" s="8" t="s">
        <v>540</v>
      </c>
      <c r="N40" s="2" t="s">
        <v>89</v>
      </c>
      <c r="O40" s="2" t="s">
        <v>541</v>
      </c>
      <c r="P40" s="2" t="s">
        <v>64</v>
      </c>
      <c r="Q40" s="2" t="s">
        <v>64</v>
      </c>
      <c r="R40" s="2" t="s">
        <v>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542</v>
      </c>
      <c r="AX40" s="2" t="s">
        <v>52</v>
      </c>
      <c r="AY40" s="2" t="s">
        <v>52</v>
      </c>
    </row>
    <row r="41" spans="1:51" ht="30" customHeight="1">
      <c r="A41" s="8" t="s">
        <v>522</v>
      </c>
      <c r="B41" s="8" t="s">
        <v>543</v>
      </c>
      <c r="C41" s="8" t="s">
        <v>199</v>
      </c>
      <c r="D41" s="9">
        <v>0.24</v>
      </c>
      <c r="E41" s="12"/>
      <c r="F41" s="13"/>
      <c r="G41" s="12"/>
      <c r="H41" s="13"/>
      <c r="I41" s="12"/>
      <c r="J41" s="13"/>
      <c r="K41" s="12"/>
      <c r="L41" s="13"/>
      <c r="M41" s="8" t="s">
        <v>544</v>
      </c>
      <c r="N41" s="2" t="s">
        <v>89</v>
      </c>
      <c r="O41" s="2" t="s">
        <v>545</v>
      </c>
      <c r="P41" s="2" t="s">
        <v>64</v>
      </c>
      <c r="Q41" s="2" t="s">
        <v>64</v>
      </c>
      <c r="R41" s="2" t="s">
        <v>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546</v>
      </c>
      <c r="AX41" s="2" t="s">
        <v>52</v>
      </c>
      <c r="AY41" s="2" t="s">
        <v>52</v>
      </c>
    </row>
    <row r="42" spans="1:51" ht="30" customHeight="1">
      <c r="A42" s="8" t="s">
        <v>522</v>
      </c>
      <c r="B42" s="8" t="s">
        <v>547</v>
      </c>
      <c r="C42" s="8" t="s">
        <v>199</v>
      </c>
      <c r="D42" s="9">
        <v>0.36</v>
      </c>
      <c r="E42" s="12"/>
      <c r="F42" s="13"/>
      <c r="G42" s="12"/>
      <c r="H42" s="13"/>
      <c r="I42" s="12"/>
      <c r="J42" s="13"/>
      <c r="K42" s="12"/>
      <c r="L42" s="13"/>
      <c r="M42" s="8" t="s">
        <v>548</v>
      </c>
      <c r="N42" s="2" t="s">
        <v>89</v>
      </c>
      <c r="O42" s="2" t="s">
        <v>549</v>
      </c>
      <c r="P42" s="2" t="s">
        <v>64</v>
      </c>
      <c r="Q42" s="2" t="s">
        <v>64</v>
      </c>
      <c r="R42" s="2" t="s">
        <v>63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550</v>
      </c>
      <c r="AX42" s="2" t="s">
        <v>52</v>
      </c>
      <c r="AY42" s="2" t="s">
        <v>52</v>
      </c>
    </row>
    <row r="43" spans="1:51" ht="30" customHeight="1">
      <c r="A43" s="8" t="s">
        <v>522</v>
      </c>
      <c r="B43" s="8" t="s">
        <v>551</v>
      </c>
      <c r="C43" s="8" t="s">
        <v>199</v>
      </c>
      <c r="D43" s="9">
        <v>0.36</v>
      </c>
      <c r="E43" s="12"/>
      <c r="F43" s="13"/>
      <c r="G43" s="12"/>
      <c r="H43" s="13"/>
      <c r="I43" s="12"/>
      <c r="J43" s="13"/>
      <c r="K43" s="12"/>
      <c r="L43" s="13"/>
      <c r="M43" s="8" t="s">
        <v>552</v>
      </c>
      <c r="N43" s="2" t="s">
        <v>89</v>
      </c>
      <c r="O43" s="2" t="s">
        <v>553</v>
      </c>
      <c r="P43" s="2" t="s">
        <v>64</v>
      </c>
      <c r="Q43" s="2" t="s">
        <v>64</v>
      </c>
      <c r="R43" s="2" t="s">
        <v>63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554</v>
      </c>
      <c r="AX43" s="2" t="s">
        <v>52</v>
      </c>
      <c r="AY43" s="2" t="s">
        <v>52</v>
      </c>
    </row>
    <row r="44" spans="1:51" ht="30" customHeight="1">
      <c r="A44" s="8" t="s">
        <v>522</v>
      </c>
      <c r="B44" s="8" t="s">
        <v>555</v>
      </c>
      <c r="C44" s="8" t="s">
        <v>556</v>
      </c>
      <c r="D44" s="9">
        <v>0.63</v>
      </c>
      <c r="E44" s="12"/>
      <c r="F44" s="13"/>
      <c r="G44" s="12"/>
      <c r="H44" s="13"/>
      <c r="I44" s="12"/>
      <c r="J44" s="13"/>
      <c r="K44" s="12"/>
      <c r="L44" s="13"/>
      <c r="M44" s="8" t="s">
        <v>557</v>
      </c>
      <c r="N44" s="2" t="s">
        <v>89</v>
      </c>
      <c r="O44" s="2" t="s">
        <v>558</v>
      </c>
      <c r="P44" s="2" t="s">
        <v>64</v>
      </c>
      <c r="Q44" s="2" t="s">
        <v>64</v>
      </c>
      <c r="R44" s="2" t="s">
        <v>63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559</v>
      </c>
      <c r="AX44" s="2" t="s">
        <v>52</v>
      </c>
      <c r="AY44" s="2" t="s">
        <v>52</v>
      </c>
    </row>
    <row r="45" spans="1:51" ht="30" customHeight="1">
      <c r="A45" s="8" t="s">
        <v>85</v>
      </c>
      <c r="B45" s="8" t="s">
        <v>560</v>
      </c>
      <c r="C45" s="8" t="s">
        <v>87</v>
      </c>
      <c r="D45" s="9">
        <v>1</v>
      </c>
      <c r="E45" s="12"/>
      <c r="F45" s="13"/>
      <c r="G45" s="12"/>
      <c r="H45" s="13"/>
      <c r="I45" s="12"/>
      <c r="J45" s="13"/>
      <c r="K45" s="12"/>
      <c r="L45" s="13"/>
      <c r="M45" s="8" t="s">
        <v>561</v>
      </c>
      <c r="N45" s="2" t="s">
        <v>89</v>
      </c>
      <c r="O45" s="2" t="s">
        <v>562</v>
      </c>
      <c r="P45" s="2" t="s">
        <v>63</v>
      </c>
      <c r="Q45" s="2" t="s">
        <v>64</v>
      </c>
      <c r="R45" s="2" t="s">
        <v>64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563</v>
      </c>
      <c r="AX45" s="2" t="s">
        <v>52</v>
      </c>
      <c r="AY45" s="2" t="s">
        <v>52</v>
      </c>
    </row>
    <row r="46" spans="1:51" ht="30" customHeight="1">
      <c r="A46" s="8" t="s">
        <v>456</v>
      </c>
      <c r="B46" s="8" t="s">
        <v>52</v>
      </c>
      <c r="C46" s="8" t="s">
        <v>52</v>
      </c>
      <c r="D46" s="9"/>
      <c r="E46" s="12"/>
      <c r="F46" s="13"/>
      <c r="G46" s="12"/>
      <c r="H46" s="13"/>
      <c r="I46" s="12"/>
      <c r="J46" s="13"/>
      <c r="K46" s="12"/>
      <c r="L46" s="13"/>
      <c r="M46" s="8" t="s">
        <v>52</v>
      </c>
      <c r="N46" s="2" t="s">
        <v>73</v>
      </c>
      <c r="O46" s="2" t="s">
        <v>73</v>
      </c>
      <c r="P46" s="2" t="s">
        <v>52</v>
      </c>
      <c r="Q46" s="2" t="s">
        <v>52</v>
      </c>
      <c r="R46" s="2" t="s">
        <v>52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52</v>
      </c>
      <c r="AX46" s="2" t="s">
        <v>52</v>
      </c>
      <c r="AY46" s="2" t="s">
        <v>52</v>
      </c>
    </row>
    <row r="47" spans="1:51" ht="30" customHeight="1">
      <c r="A47" s="9"/>
      <c r="B47" s="9"/>
      <c r="C47" s="9"/>
      <c r="D47" s="9"/>
      <c r="E47" s="12"/>
      <c r="F47" s="13"/>
      <c r="G47" s="12"/>
      <c r="H47" s="13"/>
      <c r="I47" s="12"/>
      <c r="J47" s="13"/>
      <c r="K47" s="12"/>
      <c r="L47" s="13"/>
      <c r="M47" s="9"/>
    </row>
    <row r="48" spans="1:51" ht="30" customHeight="1">
      <c r="A48" s="151" t="s">
        <v>564</v>
      </c>
      <c r="B48" s="151"/>
      <c r="C48" s="151"/>
      <c r="D48" s="151"/>
      <c r="E48" s="152"/>
      <c r="F48" s="153"/>
      <c r="G48" s="152"/>
      <c r="H48" s="153"/>
      <c r="I48" s="152"/>
      <c r="J48" s="153"/>
      <c r="K48" s="152"/>
      <c r="L48" s="153"/>
      <c r="M48" s="151"/>
      <c r="N48" s="1" t="s">
        <v>95</v>
      </c>
    </row>
    <row r="49" spans="1:51" ht="30" customHeight="1">
      <c r="A49" s="8" t="s">
        <v>566</v>
      </c>
      <c r="B49" s="8" t="s">
        <v>567</v>
      </c>
      <c r="C49" s="8" t="s">
        <v>568</v>
      </c>
      <c r="D49" s="9">
        <v>0.3009</v>
      </c>
      <c r="E49" s="12"/>
      <c r="F49" s="13"/>
      <c r="G49" s="12"/>
      <c r="H49" s="13"/>
      <c r="I49" s="12"/>
      <c r="J49" s="13"/>
      <c r="K49" s="12"/>
      <c r="L49" s="13"/>
      <c r="M49" s="8" t="s">
        <v>443</v>
      </c>
      <c r="N49" s="2" t="s">
        <v>52</v>
      </c>
      <c r="O49" s="2" t="s">
        <v>569</v>
      </c>
      <c r="P49" s="2" t="s">
        <v>64</v>
      </c>
      <c r="Q49" s="2" t="s">
        <v>64</v>
      </c>
      <c r="R49" s="2" t="s">
        <v>63</v>
      </c>
      <c r="S49" s="3"/>
      <c r="T49" s="3"/>
      <c r="U49" s="3"/>
      <c r="V49" s="3">
        <v>1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570</v>
      </c>
      <c r="AX49" s="2" t="s">
        <v>52</v>
      </c>
      <c r="AY49" s="2" t="s">
        <v>446</v>
      </c>
    </row>
    <row r="50" spans="1:51" ht="30" customHeight="1">
      <c r="A50" s="8" t="s">
        <v>571</v>
      </c>
      <c r="B50" s="8" t="s">
        <v>572</v>
      </c>
      <c r="C50" s="8" t="s">
        <v>568</v>
      </c>
      <c r="D50" s="9">
        <v>5.4300000000000001E-2</v>
      </c>
      <c r="E50" s="12"/>
      <c r="F50" s="13"/>
      <c r="G50" s="12"/>
      <c r="H50" s="13"/>
      <c r="I50" s="12"/>
      <c r="J50" s="13"/>
      <c r="K50" s="12"/>
      <c r="L50" s="13"/>
      <c r="M50" s="8" t="s">
        <v>443</v>
      </c>
      <c r="N50" s="2" t="s">
        <v>52</v>
      </c>
      <c r="O50" s="2" t="s">
        <v>573</v>
      </c>
      <c r="P50" s="2" t="s">
        <v>64</v>
      </c>
      <c r="Q50" s="2" t="s">
        <v>64</v>
      </c>
      <c r="R50" s="2" t="s">
        <v>63</v>
      </c>
      <c r="S50" s="3"/>
      <c r="T50" s="3"/>
      <c r="U50" s="3"/>
      <c r="V50" s="3">
        <v>1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574</v>
      </c>
      <c r="AX50" s="2" t="s">
        <v>52</v>
      </c>
      <c r="AY50" s="2" t="s">
        <v>446</v>
      </c>
    </row>
    <row r="51" spans="1:51" ht="30" customHeight="1">
      <c r="A51" s="8" t="s">
        <v>575</v>
      </c>
      <c r="B51" s="8" t="s">
        <v>576</v>
      </c>
      <c r="C51" s="8" t="s">
        <v>568</v>
      </c>
      <c r="D51" s="9">
        <v>0.3009</v>
      </c>
      <c r="E51" s="12"/>
      <c r="F51" s="13"/>
      <c r="G51" s="12"/>
      <c r="H51" s="13"/>
      <c r="I51" s="12"/>
      <c r="J51" s="13"/>
      <c r="K51" s="12"/>
      <c r="L51" s="13"/>
      <c r="M51" s="8" t="s">
        <v>443</v>
      </c>
      <c r="N51" s="2" t="s">
        <v>52</v>
      </c>
      <c r="O51" s="2" t="s">
        <v>577</v>
      </c>
      <c r="P51" s="2" t="s">
        <v>64</v>
      </c>
      <c r="Q51" s="2" t="s">
        <v>64</v>
      </c>
      <c r="R51" s="2" t="s">
        <v>63</v>
      </c>
      <c r="S51" s="3"/>
      <c r="T51" s="3"/>
      <c r="U51" s="3"/>
      <c r="V51" s="3">
        <v>1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578</v>
      </c>
      <c r="AX51" s="2" t="s">
        <v>52</v>
      </c>
      <c r="AY51" s="2" t="s">
        <v>446</v>
      </c>
    </row>
    <row r="52" spans="1:51" ht="30" customHeight="1">
      <c r="A52" s="8" t="s">
        <v>575</v>
      </c>
      <c r="B52" s="8" t="s">
        <v>579</v>
      </c>
      <c r="C52" s="8" t="s">
        <v>568</v>
      </c>
      <c r="D52" s="9">
        <v>0.5847</v>
      </c>
      <c r="E52" s="12"/>
      <c r="F52" s="13"/>
      <c r="G52" s="12"/>
      <c r="H52" s="13"/>
      <c r="I52" s="12"/>
      <c r="J52" s="13"/>
      <c r="K52" s="12"/>
      <c r="L52" s="13"/>
      <c r="M52" s="8" t="s">
        <v>443</v>
      </c>
      <c r="N52" s="2" t="s">
        <v>52</v>
      </c>
      <c r="O52" s="2" t="s">
        <v>580</v>
      </c>
      <c r="P52" s="2" t="s">
        <v>64</v>
      </c>
      <c r="Q52" s="2" t="s">
        <v>64</v>
      </c>
      <c r="R52" s="2" t="s">
        <v>63</v>
      </c>
      <c r="S52" s="3"/>
      <c r="T52" s="3"/>
      <c r="U52" s="3"/>
      <c r="V52" s="3">
        <v>1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581</v>
      </c>
      <c r="AX52" s="2" t="s">
        <v>52</v>
      </c>
      <c r="AY52" s="2" t="s">
        <v>446</v>
      </c>
    </row>
    <row r="53" spans="1:51" ht="30" customHeight="1">
      <c r="A53" s="8" t="s">
        <v>582</v>
      </c>
      <c r="B53" s="8" t="s">
        <v>583</v>
      </c>
      <c r="C53" s="8" t="s">
        <v>568</v>
      </c>
      <c r="D53" s="9">
        <v>3.09E-2</v>
      </c>
      <c r="E53" s="12"/>
      <c r="F53" s="13"/>
      <c r="G53" s="12"/>
      <c r="H53" s="13"/>
      <c r="I53" s="12"/>
      <c r="J53" s="13"/>
      <c r="K53" s="12"/>
      <c r="L53" s="13"/>
      <c r="M53" s="8" t="s">
        <v>443</v>
      </c>
      <c r="N53" s="2" t="s">
        <v>52</v>
      </c>
      <c r="O53" s="2" t="s">
        <v>584</v>
      </c>
      <c r="P53" s="2" t="s">
        <v>64</v>
      </c>
      <c r="Q53" s="2" t="s">
        <v>64</v>
      </c>
      <c r="R53" s="2" t="s">
        <v>63</v>
      </c>
      <c r="S53" s="3"/>
      <c r="T53" s="3"/>
      <c r="U53" s="3"/>
      <c r="V53" s="3">
        <v>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585</v>
      </c>
      <c r="AX53" s="2" t="s">
        <v>52</v>
      </c>
      <c r="AY53" s="2" t="s">
        <v>446</v>
      </c>
    </row>
    <row r="54" spans="1:51" ht="30" customHeight="1">
      <c r="A54" s="8" t="s">
        <v>582</v>
      </c>
      <c r="B54" s="8" t="s">
        <v>586</v>
      </c>
      <c r="C54" s="8" t="s">
        <v>568</v>
      </c>
      <c r="D54" s="9">
        <v>0.78939999999999999</v>
      </c>
      <c r="E54" s="12"/>
      <c r="F54" s="13"/>
      <c r="G54" s="12"/>
      <c r="H54" s="13"/>
      <c r="I54" s="12"/>
      <c r="J54" s="13"/>
      <c r="K54" s="12"/>
      <c r="L54" s="13"/>
      <c r="M54" s="8" t="s">
        <v>443</v>
      </c>
      <c r="N54" s="2" t="s">
        <v>52</v>
      </c>
      <c r="O54" s="2" t="s">
        <v>587</v>
      </c>
      <c r="P54" s="2" t="s">
        <v>64</v>
      </c>
      <c r="Q54" s="2" t="s">
        <v>64</v>
      </c>
      <c r="R54" s="2" t="s">
        <v>63</v>
      </c>
      <c r="S54" s="3"/>
      <c r="T54" s="3"/>
      <c r="U54" s="3"/>
      <c r="V54" s="3">
        <v>1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588</v>
      </c>
      <c r="AX54" s="2" t="s">
        <v>52</v>
      </c>
      <c r="AY54" s="2" t="s">
        <v>446</v>
      </c>
    </row>
    <row r="55" spans="1:51" ht="30" customHeight="1">
      <c r="A55" s="8" t="s">
        <v>589</v>
      </c>
      <c r="B55" s="8" t="s">
        <v>472</v>
      </c>
      <c r="C55" s="8" t="s">
        <v>453</v>
      </c>
      <c r="D55" s="9">
        <v>1</v>
      </c>
      <c r="E55" s="12"/>
      <c r="F55" s="13"/>
      <c r="G55" s="12"/>
      <c r="H55" s="13"/>
      <c r="I55" s="12"/>
      <c r="J55" s="13"/>
      <c r="K55" s="12"/>
      <c r="L55" s="13"/>
      <c r="M55" s="8" t="s">
        <v>52</v>
      </c>
      <c r="N55" s="2" t="s">
        <v>95</v>
      </c>
      <c r="O55" s="2" t="s">
        <v>454</v>
      </c>
      <c r="P55" s="2" t="s">
        <v>64</v>
      </c>
      <c r="Q55" s="2" t="s">
        <v>64</v>
      </c>
      <c r="R55" s="2" t="s">
        <v>64</v>
      </c>
      <c r="S55" s="3">
        <v>0</v>
      </c>
      <c r="T55" s="3">
        <v>0</v>
      </c>
      <c r="U55" s="3">
        <v>0.06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590</v>
      </c>
      <c r="AX55" s="2" t="s">
        <v>52</v>
      </c>
      <c r="AY55" s="2" t="s">
        <v>52</v>
      </c>
    </row>
    <row r="56" spans="1:51" ht="30" customHeight="1">
      <c r="A56" s="8" t="s">
        <v>591</v>
      </c>
      <c r="B56" s="8" t="s">
        <v>592</v>
      </c>
      <c r="C56" s="8" t="s">
        <v>199</v>
      </c>
      <c r="D56" s="9">
        <v>6.0100000000000001E-2</v>
      </c>
      <c r="E56" s="12"/>
      <c r="F56" s="13"/>
      <c r="G56" s="12"/>
      <c r="H56" s="13"/>
      <c r="I56" s="12"/>
      <c r="J56" s="13"/>
      <c r="K56" s="12"/>
      <c r="L56" s="13"/>
      <c r="M56" s="8" t="s">
        <v>443</v>
      </c>
      <c r="N56" s="2" t="s">
        <v>52</v>
      </c>
      <c r="O56" s="2" t="s">
        <v>593</v>
      </c>
      <c r="P56" s="2" t="s">
        <v>64</v>
      </c>
      <c r="Q56" s="2" t="s">
        <v>64</v>
      </c>
      <c r="R56" s="2" t="s">
        <v>63</v>
      </c>
      <c r="S56" s="3"/>
      <c r="T56" s="3"/>
      <c r="U56" s="3"/>
      <c r="V56" s="3"/>
      <c r="W56" s="3">
        <v>2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594</v>
      </c>
      <c r="AX56" s="2" t="s">
        <v>52</v>
      </c>
      <c r="AY56" s="2" t="s">
        <v>446</v>
      </c>
    </row>
    <row r="57" spans="1:51" ht="30" customHeight="1">
      <c r="A57" s="8" t="s">
        <v>595</v>
      </c>
      <c r="B57" s="8" t="s">
        <v>596</v>
      </c>
      <c r="C57" s="8" t="s">
        <v>461</v>
      </c>
      <c r="D57" s="9">
        <v>0.52629999999999999</v>
      </c>
      <c r="E57" s="12"/>
      <c r="F57" s="13"/>
      <c r="G57" s="12"/>
      <c r="H57" s="13"/>
      <c r="I57" s="12"/>
      <c r="J57" s="13"/>
      <c r="K57" s="12"/>
      <c r="L57" s="13"/>
      <c r="M57" s="8" t="s">
        <v>443</v>
      </c>
      <c r="N57" s="2" t="s">
        <v>52</v>
      </c>
      <c r="O57" s="2" t="s">
        <v>597</v>
      </c>
      <c r="P57" s="2" t="s">
        <v>64</v>
      </c>
      <c r="Q57" s="2" t="s">
        <v>64</v>
      </c>
      <c r="R57" s="2" t="s">
        <v>63</v>
      </c>
      <c r="S57" s="3"/>
      <c r="T57" s="3"/>
      <c r="U57" s="3"/>
      <c r="V57" s="3"/>
      <c r="W57" s="3">
        <v>2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598</v>
      </c>
      <c r="AX57" s="2" t="s">
        <v>52</v>
      </c>
      <c r="AY57" s="2" t="s">
        <v>446</v>
      </c>
    </row>
    <row r="58" spans="1:51" ht="30" customHeight="1">
      <c r="A58" s="8" t="s">
        <v>599</v>
      </c>
      <c r="B58" s="8" t="s">
        <v>600</v>
      </c>
      <c r="C58" s="8" t="s">
        <v>453</v>
      </c>
      <c r="D58" s="9">
        <v>1</v>
      </c>
      <c r="E58" s="12"/>
      <c r="F58" s="13"/>
      <c r="G58" s="12"/>
      <c r="H58" s="13"/>
      <c r="I58" s="12"/>
      <c r="J58" s="13"/>
      <c r="K58" s="12"/>
      <c r="L58" s="13"/>
      <c r="M58" s="8" t="s">
        <v>52</v>
      </c>
      <c r="N58" s="2" t="s">
        <v>95</v>
      </c>
      <c r="O58" s="2" t="s">
        <v>473</v>
      </c>
      <c r="P58" s="2" t="s">
        <v>64</v>
      </c>
      <c r="Q58" s="2" t="s">
        <v>64</v>
      </c>
      <c r="R58" s="2" t="s">
        <v>64</v>
      </c>
      <c r="S58" s="3">
        <v>0</v>
      </c>
      <c r="T58" s="3">
        <v>0</v>
      </c>
      <c r="U58" s="3">
        <v>0.09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601</v>
      </c>
      <c r="AX58" s="2" t="s">
        <v>52</v>
      </c>
      <c r="AY58" s="2" t="s">
        <v>52</v>
      </c>
    </row>
    <row r="59" spans="1:51" ht="30" customHeight="1">
      <c r="A59" s="8" t="s">
        <v>475</v>
      </c>
      <c r="B59" s="8" t="s">
        <v>602</v>
      </c>
      <c r="C59" s="8" t="s">
        <v>199</v>
      </c>
      <c r="D59" s="9">
        <v>3.8600000000000002E-2</v>
      </c>
      <c r="E59" s="12"/>
      <c r="F59" s="13"/>
      <c r="G59" s="12"/>
      <c r="H59" s="13"/>
      <c r="I59" s="12"/>
      <c r="J59" s="13"/>
      <c r="K59" s="12"/>
      <c r="L59" s="13"/>
      <c r="M59" s="8" t="s">
        <v>443</v>
      </c>
      <c r="N59" s="2" t="s">
        <v>52</v>
      </c>
      <c r="O59" s="2" t="s">
        <v>603</v>
      </c>
      <c r="P59" s="2" t="s">
        <v>64</v>
      </c>
      <c r="Q59" s="2" t="s">
        <v>64</v>
      </c>
      <c r="R59" s="2" t="s">
        <v>63</v>
      </c>
      <c r="S59" s="3"/>
      <c r="T59" s="3"/>
      <c r="U59" s="3"/>
      <c r="V59" s="3"/>
      <c r="W59" s="3"/>
      <c r="X59" s="3">
        <v>3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604</v>
      </c>
      <c r="AX59" s="2" t="s">
        <v>52</v>
      </c>
      <c r="AY59" s="2" t="s">
        <v>446</v>
      </c>
    </row>
    <row r="60" spans="1:51" ht="30" customHeight="1">
      <c r="A60" s="8" t="s">
        <v>605</v>
      </c>
      <c r="B60" s="8" t="s">
        <v>606</v>
      </c>
      <c r="C60" s="8" t="s">
        <v>453</v>
      </c>
      <c r="D60" s="9">
        <v>1</v>
      </c>
      <c r="E60" s="12"/>
      <c r="F60" s="13"/>
      <c r="G60" s="12"/>
      <c r="H60" s="13"/>
      <c r="I60" s="12"/>
      <c r="J60" s="13"/>
      <c r="K60" s="12"/>
      <c r="L60" s="13"/>
      <c r="M60" s="8" t="s">
        <v>52</v>
      </c>
      <c r="N60" s="2" t="s">
        <v>95</v>
      </c>
      <c r="O60" s="2" t="s">
        <v>487</v>
      </c>
      <c r="P60" s="2" t="s">
        <v>64</v>
      </c>
      <c r="Q60" s="2" t="s">
        <v>64</v>
      </c>
      <c r="R60" s="2" t="s">
        <v>64</v>
      </c>
      <c r="S60" s="3">
        <v>0</v>
      </c>
      <c r="T60" s="3">
        <v>0</v>
      </c>
      <c r="U60" s="3">
        <v>1</v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607</v>
      </c>
      <c r="AX60" s="2" t="s">
        <v>52</v>
      </c>
      <c r="AY60" s="2" t="s">
        <v>52</v>
      </c>
    </row>
    <row r="61" spans="1:51" ht="30" customHeight="1">
      <c r="A61" s="8" t="s">
        <v>608</v>
      </c>
      <c r="B61" s="8" t="s">
        <v>609</v>
      </c>
      <c r="C61" s="8" t="s">
        <v>93</v>
      </c>
      <c r="D61" s="9">
        <v>1</v>
      </c>
      <c r="E61" s="12"/>
      <c r="F61" s="13"/>
      <c r="G61" s="12"/>
      <c r="H61" s="13"/>
      <c r="I61" s="12"/>
      <c r="J61" s="13"/>
      <c r="K61" s="12"/>
      <c r="L61" s="13"/>
      <c r="M61" s="8" t="s">
        <v>610</v>
      </c>
      <c r="N61" s="2" t="s">
        <v>95</v>
      </c>
      <c r="O61" s="2" t="s">
        <v>611</v>
      </c>
      <c r="P61" s="2" t="s">
        <v>63</v>
      </c>
      <c r="Q61" s="2" t="s">
        <v>64</v>
      </c>
      <c r="R61" s="2" t="s">
        <v>64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612</v>
      </c>
      <c r="AX61" s="2" t="s">
        <v>52</v>
      </c>
      <c r="AY61" s="2" t="s">
        <v>52</v>
      </c>
    </row>
    <row r="62" spans="1:51" ht="30" customHeight="1">
      <c r="A62" s="8" t="s">
        <v>456</v>
      </c>
      <c r="B62" s="8" t="s">
        <v>52</v>
      </c>
      <c r="C62" s="8" t="s">
        <v>52</v>
      </c>
      <c r="D62" s="9"/>
      <c r="E62" s="12"/>
      <c r="F62" s="13"/>
      <c r="G62" s="12"/>
      <c r="H62" s="13"/>
      <c r="I62" s="12"/>
      <c r="J62" s="13"/>
      <c r="K62" s="12"/>
      <c r="L62" s="13"/>
      <c r="M62" s="8" t="s">
        <v>52</v>
      </c>
      <c r="N62" s="2" t="s">
        <v>73</v>
      </c>
      <c r="O62" s="2" t="s">
        <v>73</v>
      </c>
      <c r="P62" s="2" t="s">
        <v>52</v>
      </c>
      <c r="Q62" s="2" t="s">
        <v>52</v>
      </c>
      <c r="R62" s="2" t="s">
        <v>52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52</v>
      </c>
      <c r="AX62" s="2" t="s">
        <v>52</v>
      </c>
      <c r="AY62" s="2" t="s">
        <v>52</v>
      </c>
    </row>
    <row r="63" spans="1:51" ht="30" customHeight="1">
      <c r="A63" s="9"/>
      <c r="B63" s="9"/>
      <c r="C63" s="9"/>
      <c r="D63" s="9"/>
      <c r="E63" s="12"/>
      <c r="F63" s="13"/>
      <c r="G63" s="12"/>
      <c r="H63" s="13"/>
      <c r="I63" s="12"/>
      <c r="J63" s="13"/>
      <c r="K63" s="12"/>
      <c r="L63" s="13"/>
      <c r="M63" s="9"/>
    </row>
    <row r="64" spans="1:51" ht="30" customHeight="1">
      <c r="A64" s="151" t="s">
        <v>613</v>
      </c>
      <c r="B64" s="151"/>
      <c r="C64" s="151"/>
      <c r="D64" s="151"/>
      <c r="E64" s="152"/>
      <c r="F64" s="153"/>
      <c r="G64" s="152"/>
      <c r="H64" s="153"/>
      <c r="I64" s="152"/>
      <c r="J64" s="153"/>
      <c r="K64" s="152"/>
      <c r="L64" s="153"/>
      <c r="M64" s="151"/>
      <c r="N64" s="1" t="s">
        <v>100</v>
      </c>
    </row>
    <row r="65" spans="1:51" ht="30" customHeight="1">
      <c r="A65" s="8" t="s">
        <v>506</v>
      </c>
      <c r="B65" s="8" t="s">
        <v>507</v>
      </c>
      <c r="C65" s="8" t="s">
        <v>508</v>
      </c>
      <c r="D65" s="9">
        <v>5.0000000000000001E-3</v>
      </c>
      <c r="E65" s="12"/>
      <c r="F65" s="13"/>
      <c r="G65" s="12"/>
      <c r="H65" s="13"/>
      <c r="I65" s="12"/>
      <c r="J65" s="13"/>
      <c r="K65" s="12"/>
      <c r="L65" s="13"/>
      <c r="M65" s="8" t="s">
        <v>509</v>
      </c>
      <c r="N65" s="2" t="s">
        <v>100</v>
      </c>
      <c r="O65" s="2" t="s">
        <v>510</v>
      </c>
      <c r="P65" s="2" t="s">
        <v>64</v>
      </c>
      <c r="Q65" s="2" t="s">
        <v>64</v>
      </c>
      <c r="R65" s="2" t="s">
        <v>63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615</v>
      </c>
      <c r="AX65" s="2" t="s">
        <v>52</v>
      </c>
      <c r="AY65" s="2" t="s">
        <v>52</v>
      </c>
    </row>
    <row r="66" spans="1:51" ht="30" customHeight="1">
      <c r="A66" s="8" t="s">
        <v>456</v>
      </c>
      <c r="B66" s="8" t="s">
        <v>52</v>
      </c>
      <c r="C66" s="8" t="s">
        <v>52</v>
      </c>
      <c r="D66" s="9"/>
      <c r="E66" s="12"/>
      <c r="F66" s="13"/>
      <c r="G66" s="12"/>
      <c r="H66" s="13"/>
      <c r="I66" s="12"/>
      <c r="J66" s="13"/>
      <c r="K66" s="12"/>
      <c r="L66" s="13"/>
      <c r="M66" s="8" t="s">
        <v>52</v>
      </c>
      <c r="N66" s="2" t="s">
        <v>73</v>
      </c>
      <c r="O66" s="2" t="s">
        <v>73</v>
      </c>
      <c r="P66" s="2" t="s">
        <v>52</v>
      </c>
      <c r="Q66" s="2" t="s">
        <v>52</v>
      </c>
      <c r="R66" s="2" t="s">
        <v>52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52</v>
      </c>
      <c r="AX66" s="2" t="s">
        <v>52</v>
      </c>
      <c r="AY66" s="2" t="s">
        <v>52</v>
      </c>
    </row>
    <row r="67" spans="1:51" ht="30" customHeight="1">
      <c r="A67" s="9"/>
      <c r="B67" s="9"/>
      <c r="C67" s="9"/>
      <c r="D67" s="9"/>
      <c r="E67" s="12"/>
      <c r="F67" s="13"/>
      <c r="G67" s="12"/>
      <c r="H67" s="13"/>
      <c r="I67" s="12"/>
      <c r="J67" s="13"/>
      <c r="K67" s="12"/>
      <c r="L67" s="13"/>
      <c r="M67" s="9"/>
    </row>
    <row r="68" spans="1:51" ht="30" customHeight="1">
      <c r="A68" s="151" t="s">
        <v>616</v>
      </c>
      <c r="B68" s="151"/>
      <c r="C68" s="151"/>
      <c r="D68" s="151"/>
      <c r="E68" s="152"/>
      <c r="F68" s="153"/>
      <c r="G68" s="152"/>
      <c r="H68" s="153"/>
      <c r="I68" s="152"/>
      <c r="J68" s="153"/>
      <c r="K68" s="152"/>
      <c r="L68" s="153"/>
      <c r="M68" s="151"/>
      <c r="N68" s="1" t="s">
        <v>105</v>
      </c>
    </row>
    <row r="69" spans="1:51" ht="30" customHeight="1">
      <c r="A69" s="8" t="s">
        <v>512</v>
      </c>
      <c r="B69" s="8" t="s">
        <v>507</v>
      </c>
      <c r="C69" s="8" t="s">
        <v>508</v>
      </c>
      <c r="D69" s="9">
        <v>4.0000000000000001E-3</v>
      </c>
      <c r="E69" s="12"/>
      <c r="F69" s="13"/>
      <c r="G69" s="12"/>
      <c r="H69" s="13"/>
      <c r="I69" s="12"/>
      <c r="J69" s="13"/>
      <c r="K69" s="12"/>
      <c r="L69" s="13"/>
      <c r="M69" s="8" t="s">
        <v>513</v>
      </c>
      <c r="N69" s="2" t="s">
        <v>105</v>
      </c>
      <c r="O69" s="2" t="s">
        <v>514</v>
      </c>
      <c r="P69" s="2" t="s">
        <v>64</v>
      </c>
      <c r="Q69" s="2" t="s">
        <v>64</v>
      </c>
      <c r="R69" s="2" t="s">
        <v>63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618</v>
      </c>
      <c r="AX69" s="2" t="s">
        <v>52</v>
      </c>
      <c r="AY69" s="2" t="s">
        <v>52</v>
      </c>
    </row>
    <row r="70" spans="1:51" ht="30" customHeight="1">
      <c r="A70" s="8" t="s">
        <v>456</v>
      </c>
      <c r="B70" s="8" t="s">
        <v>52</v>
      </c>
      <c r="C70" s="8" t="s">
        <v>52</v>
      </c>
      <c r="D70" s="9"/>
      <c r="E70" s="12"/>
      <c r="F70" s="13"/>
      <c r="G70" s="12"/>
      <c r="H70" s="13"/>
      <c r="I70" s="12"/>
      <c r="J70" s="13"/>
      <c r="K70" s="12"/>
      <c r="L70" s="13"/>
      <c r="M70" s="8" t="s">
        <v>52</v>
      </c>
      <c r="N70" s="2" t="s">
        <v>73</v>
      </c>
      <c r="O70" s="2" t="s">
        <v>73</v>
      </c>
      <c r="P70" s="2" t="s">
        <v>52</v>
      </c>
      <c r="Q70" s="2" t="s">
        <v>52</v>
      </c>
      <c r="R70" s="2" t="s">
        <v>52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52</v>
      </c>
      <c r="AX70" s="2" t="s">
        <v>52</v>
      </c>
      <c r="AY70" s="2" t="s">
        <v>52</v>
      </c>
    </row>
    <row r="71" spans="1:51" ht="30" customHeight="1">
      <c r="A71" s="9"/>
      <c r="B71" s="9"/>
      <c r="C71" s="9"/>
      <c r="D71" s="9"/>
      <c r="E71" s="12"/>
      <c r="F71" s="13"/>
      <c r="G71" s="12"/>
      <c r="H71" s="13"/>
      <c r="I71" s="12"/>
      <c r="J71" s="13"/>
      <c r="K71" s="12"/>
      <c r="L71" s="13"/>
      <c r="M71" s="9"/>
    </row>
    <row r="72" spans="1:51" ht="30" customHeight="1">
      <c r="A72" s="151" t="s">
        <v>619</v>
      </c>
      <c r="B72" s="151"/>
      <c r="C72" s="151"/>
      <c r="D72" s="151"/>
      <c r="E72" s="152"/>
      <c r="F72" s="153"/>
      <c r="G72" s="152"/>
      <c r="H72" s="153"/>
      <c r="I72" s="152"/>
      <c r="J72" s="153"/>
      <c r="K72" s="152"/>
      <c r="L72" s="153"/>
      <c r="M72" s="151"/>
      <c r="N72" s="1" t="s">
        <v>110</v>
      </c>
    </row>
    <row r="73" spans="1:51" ht="30" customHeight="1">
      <c r="A73" s="8" t="s">
        <v>512</v>
      </c>
      <c r="B73" s="8" t="s">
        <v>507</v>
      </c>
      <c r="C73" s="8" t="s">
        <v>508</v>
      </c>
      <c r="D73" s="9">
        <v>0.05</v>
      </c>
      <c r="E73" s="12"/>
      <c r="F73" s="13"/>
      <c r="G73" s="12"/>
      <c r="H73" s="13"/>
      <c r="I73" s="12"/>
      <c r="J73" s="13"/>
      <c r="K73" s="12"/>
      <c r="L73" s="13"/>
      <c r="M73" s="8" t="s">
        <v>513</v>
      </c>
      <c r="N73" s="2" t="s">
        <v>110</v>
      </c>
      <c r="O73" s="2" t="s">
        <v>514</v>
      </c>
      <c r="P73" s="2" t="s">
        <v>64</v>
      </c>
      <c r="Q73" s="2" t="s">
        <v>64</v>
      </c>
      <c r="R73" s="2" t="s">
        <v>63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621</v>
      </c>
      <c r="AX73" s="2" t="s">
        <v>52</v>
      </c>
      <c r="AY73" s="2" t="s">
        <v>52</v>
      </c>
    </row>
    <row r="74" spans="1:51" ht="30" customHeight="1">
      <c r="A74" s="8" t="s">
        <v>456</v>
      </c>
      <c r="B74" s="8" t="s">
        <v>52</v>
      </c>
      <c r="C74" s="8" t="s">
        <v>52</v>
      </c>
      <c r="D74" s="9"/>
      <c r="E74" s="12"/>
      <c r="F74" s="13"/>
      <c r="G74" s="12"/>
      <c r="H74" s="13"/>
      <c r="I74" s="12"/>
      <c r="J74" s="13"/>
      <c r="K74" s="12"/>
      <c r="L74" s="13"/>
      <c r="M74" s="8" t="s">
        <v>52</v>
      </c>
      <c r="N74" s="2" t="s">
        <v>73</v>
      </c>
      <c r="O74" s="2" t="s">
        <v>73</v>
      </c>
      <c r="P74" s="2" t="s">
        <v>52</v>
      </c>
      <c r="Q74" s="2" t="s">
        <v>52</v>
      </c>
      <c r="R74" s="2" t="s">
        <v>52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52</v>
      </c>
      <c r="AX74" s="2" t="s">
        <v>52</v>
      </c>
      <c r="AY74" s="2" t="s">
        <v>52</v>
      </c>
    </row>
    <row r="75" spans="1:51" ht="30" customHeight="1">
      <c r="A75" s="9"/>
      <c r="B75" s="9"/>
      <c r="C75" s="9"/>
      <c r="D75" s="9"/>
      <c r="E75" s="12"/>
      <c r="F75" s="13"/>
      <c r="G75" s="12"/>
      <c r="H75" s="13"/>
      <c r="I75" s="12"/>
      <c r="J75" s="13"/>
      <c r="K75" s="12"/>
      <c r="L75" s="13"/>
      <c r="M75" s="9"/>
    </row>
    <row r="76" spans="1:51" ht="30" customHeight="1">
      <c r="A76" s="151" t="s">
        <v>622</v>
      </c>
      <c r="B76" s="151"/>
      <c r="C76" s="151"/>
      <c r="D76" s="151"/>
      <c r="E76" s="152"/>
      <c r="F76" s="153"/>
      <c r="G76" s="152"/>
      <c r="H76" s="153"/>
      <c r="I76" s="152"/>
      <c r="J76" s="153"/>
      <c r="K76" s="152"/>
      <c r="L76" s="153"/>
      <c r="M76" s="151"/>
      <c r="N76" s="1" t="s">
        <v>133</v>
      </c>
    </row>
    <row r="77" spans="1:51" ht="30" customHeight="1">
      <c r="A77" s="8" t="s">
        <v>512</v>
      </c>
      <c r="B77" s="8" t="s">
        <v>507</v>
      </c>
      <c r="C77" s="8" t="s">
        <v>508</v>
      </c>
      <c r="D77" s="9">
        <v>1.7999999999999999E-2</v>
      </c>
      <c r="E77" s="12"/>
      <c r="F77" s="13"/>
      <c r="G77" s="12"/>
      <c r="H77" s="13"/>
      <c r="I77" s="12"/>
      <c r="J77" s="13"/>
      <c r="K77" s="12"/>
      <c r="L77" s="13"/>
      <c r="M77" s="8" t="s">
        <v>513</v>
      </c>
      <c r="N77" s="2" t="s">
        <v>133</v>
      </c>
      <c r="O77" s="2" t="s">
        <v>514</v>
      </c>
      <c r="P77" s="2" t="s">
        <v>64</v>
      </c>
      <c r="Q77" s="2" t="s">
        <v>64</v>
      </c>
      <c r="R77" s="2" t="s">
        <v>63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624</v>
      </c>
      <c r="AX77" s="2" t="s">
        <v>52</v>
      </c>
      <c r="AY77" s="2" t="s">
        <v>52</v>
      </c>
    </row>
    <row r="78" spans="1:51" ht="30" customHeight="1">
      <c r="A78" s="8" t="s">
        <v>625</v>
      </c>
      <c r="B78" s="8" t="s">
        <v>626</v>
      </c>
      <c r="C78" s="8" t="s">
        <v>627</v>
      </c>
      <c r="D78" s="9">
        <v>7.0000000000000007E-2</v>
      </c>
      <c r="E78" s="12"/>
      <c r="F78" s="13"/>
      <c r="G78" s="12"/>
      <c r="H78" s="13"/>
      <c r="I78" s="12"/>
      <c r="J78" s="13"/>
      <c r="K78" s="12"/>
      <c r="L78" s="13"/>
      <c r="M78" s="8" t="s">
        <v>628</v>
      </c>
      <c r="N78" s="2" t="s">
        <v>133</v>
      </c>
      <c r="O78" s="2" t="s">
        <v>629</v>
      </c>
      <c r="P78" s="2" t="s">
        <v>63</v>
      </c>
      <c r="Q78" s="2" t="s">
        <v>64</v>
      </c>
      <c r="R78" s="2" t="s">
        <v>64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630</v>
      </c>
      <c r="AX78" s="2" t="s">
        <v>52</v>
      </c>
      <c r="AY78" s="2" t="s">
        <v>52</v>
      </c>
    </row>
    <row r="79" spans="1:51" ht="30" customHeight="1">
      <c r="A79" s="8" t="s">
        <v>631</v>
      </c>
      <c r="B79" s="8" t="s">
        <v>632</v>
      </c>
      <c r="C79" s="8" t="s">
        <v>627</v>
      </c>
      <c r="D79" s="9">
        <v>8.5999999999999993E-2</v>
      </c>
      <c r="E79" s="12"/>
      <c r="F79" s="13"/>
      <c r="G79" s="12"/>
      <c r="H79" s="13"/>
      <c r="I79" s="12"/>
      <c r="J79" s="13"/>
      <c r="K79" s="12"/>
      <c r="L79" s="13"/>
      <c r="M79" s="8" t="s">
        <v>633</v>
      </c>
      <c r="N79" s="2" t="s">
        <v>133</v>
      </c>
      <c r="O79" s="2" t="s">
        <v>634</v>
      </c>
      <c r="P79" s="2" t="s">
        <v>63</v>
      </c>
      <c r="Q79" s="2" t="s">
        <v>64</v>
      </c>
      <c r="R79" s="2" t="s">
        <v>64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635</v>
      </c>
      <c r="AX79" s="2" t="s">
        <v>52</v>
      </c>
      <c r="AY79" s="2" t="s">
        <v>52</v>
      </c>
    </row>
    <row r="80" spans="1:51" ht="30" customHeight="1">
      <c r="A80" s="8" t="s">
        <v>456</v>
      </c>
      <c r="B80" s="8" t="s">
        <v>52</v>
      </c>
      <c r="C80" s="8" t="s">
        <v>52</v>
      </c>
      <c r="D80" s="9"/>
      <c r="E80" s="12"/>
      <c r="F80" s="13"/>
      <c r="G80" s="12"/>
      <c r="H80" s="13"/>
      <c r="I80" s="12"/>
      <c r="J80" s="13"/>
      <c r="K80" s="12"/>
      <c r="L80" s="13"/>
      <c r="M80" s="8" t="s">
        <v>52</v>
      </c>
      <c r="N80" s="2" t="s">
        <v>73</v>
      </c>
      <c r="O80" s="2" t="s">
        <v>73</v>
      </c>
      <c r="P80" s="2" t="s">
        <v>52</v>
      </c>
      <c r="Q80" s="2" t="s">
        <v>52</v>
      </c>
      <c r="R80" s="2" t="s">
        <v>52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52</v>
      </c>
      <c r="AX80" s="2" t="s">
        <v>52</v>
      </c>
      <c r="AY80" s="2" t="s">
        <v>52</v>
      </c>
    </row>
    <row r="81" spans="1:51" ht="30" customHeight="1">
      <c r="A81" s="9"/>
      <c r="B81" s="9"/>
      <c r="C81" s="9"/>
      <c r="D81" s="9"/>
      <c r="E81" s="12"/>
      <c r="F81" s="13"/>
      <c r="G81" s="12"/>
      <c r="H81" s="13"/>
      <c r="I81" s="12"/>
      <c r="J81" s="13"/>
      <c r="K81" s="12"/>
      <c r="L81" s="13"/>
      <c r="M81" s="9"/>
    </row>
    <row r="82" spans="1:51" ht="30" customHeight="1">
      <c r="A82" s="151" t="s">
        <v>636</v>
      </c>
      <c r="B82" s="151"/>
      <c r="C82" s="151"/>
      <c r="D82" s="151"/>
      <c r="E82" s="152"/>
      <c r="F82" s="153"/>
      <c r="G82" s="152"/>
      <c r="H82" s="153"/>
      <c r="I82" s="152"/>
      <c r="J82" s="153"/>
      <c r="K82" s="152"/>
      <c r="L82" s="153"/>
      <c r="M82" s="151"/>
      <c r="N82" s="1" t="s">
        <v>174</v>
      </c>
    </row>
    <row r="83" spans="1:51" ht="30" customHeight="1">
      <c r="A83" s="8" t="s">
        <v>638</v>
      </c>
      <c r="B83" s="8" t="s">
        <v>172</v>
      </c>
      <c r="C83" s="8" t="s">
        <v>159</v>
      </c>
      <c r="D83" s="9">
        <v>1</v>
      </c>
      <c r="E83" s="12"/>
      <c r="F83" s="13"/>
      <c r="G83" s="12"/>
      <c r="H83" s="13"/>
      <c r="I83" s="12"/>
      <c r="J83" s="13"/>
      <c r="K83" s="12"/>
      <c r="L83" s="13"/>
      <c r="M83" s="8" t="s">
        <v>639</v>
      </c>
      <c r="N83" s="2" t="s">
        <v>174</v>
      </c>
      <c r="O83" s="2" t="s">
        <v>640</v>
      </c>
      <c r="P83" s="2" t="s">
        <v>63</v>
      </c>
      <c r="Q83" s="2" t="s">
        <v>64</v>
      </c>
      <c r="R83" s="2" t="s">
        <v>64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641</v>
      </c>
      <c r="AX83" s="2" t="s">
        <v>52</v>
      </c>
      <c r="AY83" s="2" t="s">
        <v>52</v>
      </c>
    </row>
    <row r="84" spans="1:51" ht="30" customHeight="1">
      <c r="A84" s="8" t="s">
        <v>642</v>
      </c>
      <c r="B84" s="8" t="s">
        <v>172</v>
      </c>
      <c r="C84" s="8" t="s">
        <v>159</v>
      </c>
      <c r="D84" s="9">
        <v>1</v>
      </c>
      <c r="E84" s="12"/>
      <c r="F84" s="13"/>
      <c r="G84" s="12"/>
      <c r="H84" s="13"/>
      <c r="I84" s="12"/>
      <c r="J84" s="13"/>
      <c r="K84" s="12"/>
      <c r="L84" s="13"/>
      <c r="M84" s="8" t="s">
        <v>643</v>
      </c>
      <c r="N84" s="2" t="s">
        <v>174</v>
      </c>
      <c r="O84" s="2" t="s">
        <v>644</v>
      </c>
      <c r="P84" s="2" t="s">
        <v>63</v>
      </c>
      <c r="Q84" s="2" t="s">
        <v>64</v>
      </c>
      <c r="R84" s="2" t="s">
        <v>64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645</v>
      </c>
      <c r="AX84" s="2" t="s">
        <v>52</v>
      </c>
      <c r="AY84" s="2" t="s">
        <v>52</v>
      </c>
    </row>
    <row r="85" spans="1:51" ht="30" customHeight="1">
      <c r="A85" s="8" t="s">
        <v>456</v>
      </c>
      <c r="B85" s="8" t="s">
        <v>52</v>
      </c>
      <c r="C85" s="8" t="s">
        <v>52</v>
      </c>
      <c r="D85" s="9"/>
      <c r="E85" s="12"/>
      <c r="F85" s="13"/>
      <c r="G85" s="12"/>
      <c r="H85" s="13"/>
      <c r="I85" s="12"/>
      <c r="J85" s="13"/>
      <c r="K85" s="12"/>
      <c r="L85" s="13"/>
      <c r="M85" s="8" t="s">
        <v>52</v>
      </c>
      <c r="N85" s="2" t="s">
        <v>73</v>
      </c>
      <c r="O85" s="2" t="s">
        <v>73</v>
      </c>
      <c r="P85" s="2" t="s">
        <v>52</v>
      </c>
      <c r="Q85" s="2" t="s">
        <v>52</v>
      </c>
      <c r="R85" s="2" t="s">
        <v>52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52</v>
      </c>
      <c r="AX85" s="2" t="s">
        <v>52</v>
      </c>
      <c r="AY85" s="2" t="s">
        <v>52</v>
      </c>
    </row>
    <row r="86" spans="1:51" ht="30" customHeight="1">
      <c r="A86" s="9"/>
      <c r="B86" s="9"/>
      <c r="C86" s="9"/>
      <c r="D86" s="9"/>
      <c r="E86" s="12"/>
      <c r="F86" s="13"/>
      <c r="G86" s="12"/>
      <c r="H86" s="13"/>
      <c r="I86" s="12"/>
      <c r="J86" s="13"/>
      <c r="K86" s="12"/>
      <c r="L86" s="13"/>
      <c r="M86" s="9"/>
    </row>
    <row r="87" spans="1:51" ht="30" customHeight="1">
      <c r="A87" s="151" t="s">
        <v>646</v>
      </c>
      <c r="B87" s="151"/>
      <c r="C87" s="151"/>
      <c r="D87" s="151"/>
      <c r="E87" s="152"/>
      <c r="F87" s="153"/>
      <c r="G87" s="152"/>
      <c r="H87" s="153"/>
      <c r="I87" s="152"/>
      <c r="J87" s="153"/>
      <c r="K87" s="152"/>
      <c r="L87" s="153"/>
      <c r="M87" s="151"/>
      <c r="N87" s="1" t="s">
        <v>179</v>
      </c>
    </row>
    <row r="88" spans="1:51" ht="30" customHeight="1">
      <c r="A88" s="8" t="s">
        <v>648</v>
      </c>
      <c r="B88" s="8" t="s">
        <v>649</v>
      </c>
      <c r="C88" s="8" t="s">
        <v>93</v>
      </c>
      <c r="D88" s="9">
        <v>1</v>
      </c>
      <c r="E88" s="12"/>
      <c r="F88" s="13"/>
      <c r="G88" s="12"/>
      <c r="H88" s="13"/>
      <c r="I88" s="12"/>
      <c r="J88" s="13"/>
      <c r="K88" s="12"/>
      <c r="L88" s="13"/>
      <c r="M88" s="8" t="s">
        <v>650</v>
      </c>
      <c r="N88" s="2" t="s">
        <v>179</v>
      </c>
      <c r="O88" s="2" t="s">
        <v>651</v>
      </c>
      <c r="P88" s="2" t="s">
        <v>63</v>
      </c>
      <c r="Q88" s="2" t="s">
        <v>64</v>
      </c>
      <c r="R88" s="2" t="s">
        <v>64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652</v>
      </c>
      <c r="AX88" s="2" t="s">
        <v>52</v>
      </c>
      <c r="AY88" s="2" t="s">
        <v>52</v>
      </c>
    </row>
    <row r="89" spans="1:51" ht="30" customHeight="1">
      <c r="A89" s="8" t="s">
        <v>653</v>
      </c>
      <c r="B89" s="8" t="s">
        <v>654</v>
      </c>
      <c r="C89" s="8" t="s">
        <v>93</v>
      </c>
      <c r="D89" s="9">
        <v>1</v>
      </c>
      <c r="E89" s="12"/>
      <c r="F89" s="13"/>
      <c r="G89" s="12"/>
      <c r="H89" s="13"/>
      <c r="I89" s="12"/>
      <c r="J89" s="13"/>
      <c r="K89" s="12"/>
      <c r="L89" s="13"/>
      <c r="M89" s="8" t="s">
        <v>655</v>
      </c>
      <c r="N89" s="2" t="s">
        <v>179</v>
      </c>
      <c r="O89" s="2" t="s">
        <v>656</v>
      </c>
      <c r="P89" s="2" t="s">
        <v>63</v>
      </c>
      <c r="Q89" s="2" t="s">
        <v>64</v>
      </c>
      <c r="R89" s="2" t="s">
        <v>64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657</v>
      </c>
      <c r="AX89" s="2" t="s">
        <v>52</v>
      </c>
      <c r="AY89" s="2" t="s">
        <v>52</v>
      </c>
    </row>
    <row r="90" spans="1:51" ht="30" customHeight="1">
      <c r="A90" s="8" t="s">
        <v>456</v>
      </c>
      <c r="B90" s="8" t="s">
        <v>52</v>
      </c>
      <c r="C90" s="8" t="s">
        <v>52</v>
      </c>
      <c r="D90" s="9"/>
      <c r="E90" s="12"/>
      <c r="F90" s="13"/>
      <c r="G90" s="12"/>
      <c r="H90" s="13"/>
      <c r="I90" s="12"/>
      <c r="J90" s="13"/>
      <c r="K90" s="12"/>
      <c r="L90" s="13"/>
      <c r="M90" s="8" t="s">
        <v>52</v>
      </c>
      <c r="N90" s="2" t="s">
        <v>73</v>
      </c>
      <c r="O90" s="2" t="s">
        <v>73</v>
      </c>
      <c r="P90" s="2" t="s">
        <v>52</v>
      </c>
      <c r="Q90" s="2" t="s">
        <v>52</v>
      </c>
      <c r="R90" s="2" t="s">
        <v>52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52</v>
      </c>
      <c r="AX90" s="2" t="s">
        <v>52</v>
      </c>
      <c r="AY90" s="2" t="s">
        <v>52</v>
      </c>
    </row>
    <row r="91" spans="1:51" ht="30" customHeight="1">
      <c r="A91" s="9"/>
      <c r="B91" s="9"/>
      <c r="C91" s="9"/>
      <c r="D91" s="9"/>
      <c r="E91" s="12"/>
      <c r="F91" s="13"/>
      <c r="G91" s="12"/>
      <c r="H91" s="13"/>
      <c r="I91" s="12"/>
      <c r="J91" s="13"/>
      <c r="K91" s="12"/>
      <c r="L91" s="13"/>
      <c r="M91" s="9"/>
    </row>
    <row r="92" spans="1:51" ht="30" customHeight="1">
      <c r="A92" s="151" t="s">
        <v>658</v>
      </c>
      <c r="B92" s="151"/>
      <c r="C92" s="151"/>
      <c r="D92" s="151"/>
      <c r="E92" s="152"/>
      <c r="F92" s="153"/>
      <c r="G92" s="152"/>
      <c r="H92" s="153"/>
      <c r="I92" s="152"/>
      <c r="J92" s="153"/>
      <c r="K92" s="152"/>
      <c r="L92" s="153"/>
      <c r="M92" s="151"/>
      <c r="N92" s="1" t="s">
        <v>184</v>
      </c>
    </row>
    <row r="93" spans="1:51" ht="30" customHeight="1">
      <c r="A93" s="8" t="s">
        <v>660</v>
      </c>
      <c r="B93" s="8" t="s">
        <v>507</v>
      </c>
      <c r="C93" s="8" t="s">
        <v>508</v>
      </c>
      <c r="D93" s="9">
        <v>1.0999999999999999E-2</v>
      </c>
      <c r="E93" s="12"/>
      <c r="F93" s="13"/>
      <c r="G93" s="12"/>
      <c r="H93" s="13"/>
      <c r="I93" s="12"/>
      <c r="J93" s="13"/>
      <c r="K93" s="12"/>
      <c r="L93" s="13"/>
      <c r="M93" s="8" t="s">
        <v>661</v>
      </c>
      <c r="N93" s="2" t="s">
        <v>184</v>
      </c>
      <c r="O93" s="2" t="s">
        <v>662</v>
      </c>
      <c r="P93" s="2" t="s">
        <v>64</v>
      </c>
      <c r="Q93" s="2" t="s">
        <v>64</v>
      </c>
      <c r="R93" s="2" t="s">
        <v>63</v>
      </c>
      <c r="S93" s="3"/>
      <c r="T93" s="3"/>
      <c r="U93" s="3"/>
      <c r="V93" s="3">
        <v>1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663</v>
      </c>
      <c r="AX93" s="2" t="s">
        <v>52</v>
      </c>
      <c r="AY93" s="2" t="s">
        <v>52</v>
      </c>
    </row>
    <row r="94" spans="1:51" ht="30" customHeight="1">
      <c r="A94" s="8" t="s">
        <v>664</v>
      </c>
      <c r="B94" s="8" t="s">
        <v>665</v>
      </c>
      <c r="C94" s="8" t="s">
        <v>453</v>
      </c>
      <c r="D94" s="9">
        <v>1</v>
      </c>
      <c r="E94" s="12"/>
      <c r="F94" s="13"/>
      <c r="G94" s="12"/>
      <c r="H94" s="13"/>
      <c r="I94" s="12"/>
      <c r="J94" s="13"/>
      <c r="K94" s="12"/>
      <c r="L94" s="13"/>
      <c r="M94" s="8" t="s">
        <v>52</v>
      </c>
      <c r="N94" s="2" t="s">
        <v>184</v>
      </c>
      <c r="O94" s="2" t="s">
        <v>454</v>
      </c>
      <c r="P94" s="2" t="s">
        <v>64</v>
      </c>
      <c r="Q94" s="2" t="s">
        <v>64</v>
      </c>
      <c r="R94" s="2" t="s">
        <v>64</v>
      </c>
      <c r="S94" s="3">
        <v>1</v>
      </c>
      <c r="T94" s="3">
        <v>2</v>
      </c>
      <c r="U94" s="3">
        <v>0.03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666</v>
      </c>
      <c r="AX94" s="2" t="s">
        <v>52</v>
      </c>
      <c r="AY94" s="2" t="s">
        <v>52</v>
      </c>
    </row>
    <row r="95" spans="1:51" ht="30" customHeight="1">
      <c r="A95" s="8" t="s">
        <v>456</v>
      </c>
      <c r="B95" s="8" t="s">
        <v>52</v>
      </c>
      <c r="C95" s="8" t="s">
        <v>52</v>
      </c>
      <c r="D95" s="9"/>
      <c r="E95" s="12"/>
      <c r="F95" s="13"/>
      <c r="G95" s="12"/>
      <c r="H95" s="13"/>
      <c r="I95" s="12"/>
      <c r="J95" s="13"/>
      <c r="K95" s="12"/>
      <c r="L95" s="13"/>
      <c r="M95" s="8" t="s">
        <v>52</v>
      </c>
      <c r="N95" s="2" t="s">
        <v>73</v>
      </c>
      <c r="O95" s="2" t="s">
        <v>73</v>
      </c>
      <c r="P95" s="2" t="s">
        <v>52</v>
      </c>
      <c r="Q95" s="2" t="s">
        <v>52</v>
      </c>
      <c r="R95" s="2" t="s">
        <v>52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52</v>
      </c>
      <c r="AX95" s="2" t="s">
        <v>52</v>
      </c>
      <c r="AY95" s="2" t="s">
        <v>52</v>
      </c>
    </row>
    <row r="96" spans="1:51" ht="30" customHeight="1">
      <c r="A96" s="9"/>
      <c r="B96" s="9"/>
      <c r="C96" s="9"/>
      <c r="D96" s="9"/>
      <c r="E96" s="12"/>
      <c r="F96" s="13"/>
      <c r="G96" s="12"/>
      <c r="H96" s="13"/>
      <c r="I96" s="12"/>
      <c r="J96" s="13"/>
      <c r="K96" s="12"/>
      <c r="L96" s="13"/>
      <c r="M96" s="9"/>
    </row>
    <row r="97" spans="1:51" ht="30" customHeight="1">
      <c r="A97" s="151" t="s">
        <v>667</v>
      </c>
      <c r="B97" s="151"/>
      <c r="C97" s="151"/>
      <c r="D97" s="151"/>
      <c r="E97" s="152"/>
      <c r="F97" s="153"/>
      <c r="G97" s="152"/>
      <c r="H97" s="153"/>
      <c r="I97" s="152"/>
      <c r="J97" s="153"/>
      <c r="K97" s="152"/>
      <c r="L97" s="153"/>
      <c r="M97" s="151"/>
      <c r="N97" s="1" t="s">
        <v>189</v>
      </c>
    </row>
    <row r="98" spans="1:51" ht="30" customHeight="1">
      <c r="A98" s="8" t="s">
        <v>669</v>
      </c>
      <c r="B98" s="8" t="s">
        <v>507</v>
      </c>
      <c r="C98" s="8" t="s">
        <v>508</v>
      </c>
      <c r="D98" s="9">
        <v>2.2000000000000001E-3</v>
      </c>
      <c r="E98" s="12"/>
      <c r="F98" s="13"/>
      <c r="G98" s="12"/>
      <c r="H98" s="13"/>
      <c r="I98" s="12"/>
      <c r="J98" s="13"/>
      <c r="K98" s="12"/>
      <c r="L98" s="13"/>
      <c r="M98" s="8" t="s">
        <v>670</v>
      </c>
      <c r="N98" s="2" t="s">
        <v>189</v>
      </c>
      <c r="O98" s="2" t="s">
        <v>671</v>
      </c>
      <c r="P98" s="2" t="s">
        <v>64</v>
      </c>
      <c r="Q98" s="2" t="s">
        <v>64</v>
      </c>
      <c r="R98" s="2" t="s">
        <v>63</v>
      </c>
      <c r="S98" s="3"/>
      <c r="T98" s="3"/>
      <c r="U98" s="3"/>
      <c r="V98" s="3">
        <v>1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672</v>
      </c>
      <c r="AX98" s="2" t="s">
        <v>52</v>
      </c>
      <c r="AY98" s="2" t="s">
        <v>52</v>
      </c>
    </row>
    <row r="99" spans="1:51" ht="30" customHeight="1">
      <c r="A99" s="8" t="s">
        <v>664</v>
      </c>
      <c r="B99" s="8" t="s">
        <v>673</v>
      </c>
      <c r="C99" s="8" t="s">
        <v>453</v>
      </c>
      <c r="D99" s="9">
        <v>1</v>
      </c>
      <c r="E99" s="12"/>
      <c r="F99" s="13"/>
      <c r="G99" s="12"/>
      <c r="H99" s="13"/>
      <c r="I99" s="12"/>
      <c r="J99" s="13"/>
      <c r="K99" s="12"/>
      <c r="L99" s="13"/>
      <c r="M99" s="8" t="s">
        <v>52</v>
      </c>
      <c r="N99" s="2" t="s">
        <v>189</v>
      </c>
      <c r="O99" s="2" t="s">
        <v>454</v>
      </c>
      <c r="P99" s="2" t="s">
        <v>64</v>
      </c>
      <c r="Q99" s="2" t="s">
        <v>64</v>
      </c>
      <c r="R99" s="2" t="s">
        <v>64</v>
      </c>
      <c r="S99" s="3">
        <v>1</v>
      </c>
      <c r="T99" s="3">
        <v>2</v>
      </c>
      <c r="U99" s="3">
        <v>0.09</v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52</v>
      </c>
      <c r="AW99" s="2" t="s">
        <v>674</v>
      </c>
      <c r="AX99" s="2" t="s">
        <v>52</v>
      </c>
      <c r="AY99" s="2" t="s">
        <v>52</v>
      </c>
    </row>
    <row r="100" spans="1:51" ht="30" customHeight="1">
      <c r="A100" s="8" t="s">
        <v>456</v>
      </c>
      <c r="B100" s="8" t="s">
        <v>52</v>
      </c>
      <c r="C100" s="8" t="s">
        <v>52</v>
      </c>
      <c r="D100" s="9"/>
      <c r="E100" s="12"/>
      <c r="F100" s="13"/>
      <c r="G100" s="12"/>
      <c r="H100" s="13"/>
      <c r="I100" s="12"/>
      <c r="J100" s="13"/>
      <c r="K100" s="12"/>
      <c r="L100" s="13"/>
      <c r="M100" s="8" t="s">
        <v>52</v>
      </c>
      <c r="N100" s="2" t="s">
        <v>73</v>
      </c>
      <c r="O100" s="2" t="s">
        <v>73</v>
      </c>
      <c r="P100" s="2" t="s">
        <v>52</v>
      </c>
      <c r="Q100" s="2" t="s">
        <v>52</v>
      </c>
      <c r="R100" s="2" t="s">
        <v>52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52</v>
      </c>
      <c r="AX100" s="2" t="s">
        <v>52</v>
      </c>
      <c r="AY100" s="2" t="s">
        <v>52</v>
      </c>
    </row>
    <row r="101" spans="1:51" ht="30" customHeight="1">
      <c r="A101" s="9"/>
      <c r="B101" s="9"/>
      <c r="C101" s="9"/>
      <c r="D101" s="9"/>
      <c r="E101" s="12"/>
      <c r="F101" s="13"/>
      <c r="G101" s="12"/>
      <c r="H101" s="13"/>
      <c r="I101" s="12"/>
      <c r="J101" s="13"/>
      <c r="K101" s="12"/>
      <c r="L101" s="13"/>
      <c r="M101" s="9"/>
    </row>
    <row r="102" spans="1:51" ht="30" customHeight="1">
      <c r="A102" s="151" t="s">
        <v>675</v>
      </c>
      <c r="B102" s="151"/>
      <c r="C102" s="151"/>
      <c r="D102" s="151"/>
      <c r="E102" s="152"/>
      <c r="F102" s="153"/>
      <c r="G102" s="152"/>
      <c r="H102" s="153"/>
      <c r="I102" s="152"/>
      <c r="J102" s="153"/>
      <c r="K102" s="152"/>
      <c r="L102" s="153"/>
      <c r="M102" s="151"/>
      <c r="N102" s="1" t="s">
        <v>195</v>
      </c>
    </row>
    <row r="103" spans="1:51" ht="30" customHeight="1">
      <c r="A103" s="8" t="s">
        <v>142</v>
      </c>
      <c r="B103" s="8" t="s">
        <v>143</v>
      </c>
      <c r="C103" s="8" t="s">
        <v>116</v>
      </c>
      <c r="D103" s="9">
        <v>0.14699999999999999</v>
      </c>
      <c r="E103" s="12"/>
      <c r="F103" s="13"/>
      <c r="G103" s="12"/>
      <c r="H103" s="13"/>
      <c r="I103" s="12"/>
      <c r="J103" s="13"/>
      <c r="K103" s="12"/>
      <c r="L103" s="13"/>
      <c r="M103" s="8" t="s">
        <v>144</v>
      </c>
      <c r="N103" s="2" t="s">
        <v>195</v>
      </c>
      <c r="O103" s="2" t="s">
        <v>145</v>
      </c>
      <c r="P103" s="2" t="s">
        <v>64</v>
      </c>
      <c r="Q103" s="2" t="s">
        <v>64</v>
      </c>
      <c r="R103" s="2" t="s">
        <v>63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676</v>
      </c>
      <c r="AX103" s="2" t="s">
        <v>52</v>
      </c>
      <c r="AY103" s="2" t="s">
        <v>52</v>
      </c>
    </row>
    <row r="104" spans="1:51" ht="30" customHeight="1">
      <c r="A104" s="8" t="s">
        <v>152</v>
      </c>
      <c r="B104" s="8" t="s">
        <v>153</v>
      </c>
      <c r="C104" s="8" t="s">
        <v>116</v>
      </c>
      <c r="D104" s="9">
        <v>0.14399999999999999</v>
      </c>
      <c r="E104" s="12"/>
      <c r="F104" s="13"/>
      <c r="G104" s="12"/>
      <c r="H104" s="13"/>
      <c r="I104" s="12"/>
      <c r="J104" s="13"/>
      <c r="K104" s="12"/>
      <c r="L104" s="13"/>
      <c r="M104" s="8" t="s">
        <v>154</v>
      </c>
      <c r="N104" s="2" t="s">
        <v>195</v>
      </c>
      <c r="O104" s="2" t="s">
        <v>155</v>
      </c>
      <c r="P104" s="2" t="s">
        <v>64</v>
      </c>
      <c r="Q104" s="2" t="s">
        <v>63</v>
      </c>
      <c r="R104" s="2" t="s">
        <v>64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677</v>
      </c>
      <c r="AX104" s="2" t="s">
        <v>52</v>
      </c>
      <c r="AY104" s="2" t="s">
        <v>52</v>
      </c>
    </row>
    <row r="105" spans="1:51" ht="30" customHeight="1">
      <c r="A105" s="8" t="s">
        <v>678</v>
      </c>
      <c r="B105" s="8" t="s">
        <v>679</v>
      </c>
      <c r="C105" s="8" t="s">
        <v>93</v>
      </c>
      <c r="D105" s="9">
        <v>0.72</v>
      </c>
      <c r="E105" s="12"/>
      <c r="F105" s="13"/>
      <c r="G105" s="12"/>
      <c r="H105" s="13"/>
      <c r="I105" s="12"/>
      <c r="J105" s="13"/>
      <c r="K105" s="12"/>
      <c r="L105" s="13"/>
      <c r="M105" s="8" t="s">
        <v>680</v>
      </c>
      <c r="N105" s="2" t="s">
        <v>195</v>
      </c>
      <c r="O105" s="2" t="s">
        <v>681</v>
      </c>
      <c r="P105" s="2" t="s">
        <v>63</v>
      </c>
      <c r="Q105" s="2" t="s">
        <v>64</v>
      </c>
      <c r="R105" s="2" t="s">
        <v>64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682</v>
      </c>
      <c r="AX105" s="2" t="s">
        <v>52</v>
      </c>
      <c r="AY105" s="2" t="s">
        <v>52</v>
      </c>
    </row>
    <row r="106" spans="1:51" ht="30" customHeight="1">
      <c r="A106" s="8" t="s">
        <v>176</v>
      </c>
      <c r="B106" s="8" t="s">
        <v>177</v>
      </c>
      <c r="C106" s="8" t="s">
        <v>93</v>
      </c>
      <c r="D106" s="9">
        <v>0.72</v>
      </c>
      <c r="E106" s="12"/>
      <c r="F106" s="13"/>
      <c r="G106" s="12"/>
      <c r="H106" s="13"/>
      <c r="I106" s="12"/>
      <c r="J106" s="13"/>
      <c r="K106" s="12"/>
      <c r="L106" s="13"/>
      <c r="M106" s="8" t="s">
        <v>178</v>
      </c>
      <c r="N106" s="2" t="s">
        <v>195</v>
      </c>
      <c r="O106" s="2" t="s">
        <v>179</v>
      </c>
      <c r="P106" s="2" t="s">
        <v>63</v>
      </c>
      <c r="Q106" s="2" t="s">
        <v>64</v>
      </c>
      <c r="R106" s="2" t="s">
        <v>64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683</v>
      </c>
      <c r="AX106" s="2" t="s">
        <v>52</v>
      </c>
      <c r="AY106" s="2" t="s">
        <v>52</v>
      </c>
    </row>
    <row r="107" spans="1:51" ht="30" customHeight="1">
      <c r="A107" s="8" t="s">
        <v>181</v>
      </c>
      <c r="B107" s="8" t="s">
        <v>182</v>
      </c>
      <c r="C107" s="8" t="s">
        <v>93</v>
      </c>
      <c r="D107" s="9">
        <v>1.44</v>
      </c>
      <c r="E107" s="12"/>
      <c r="F107" s="13"/>
      <c r="G107" s="12"/>
      <c r="H107" s="13"/>
      <c r="I107" s="12"/>
      <c r="J107" s="13"/>
      <c r="K107" s="12"/>
      <c r="L107" s="13"/>
      <c r="M107" s="8" t="s">
        <v>183</v>
      </c>
      <c r="N107" s="2" t="s">
        <v>195</v>
      </c>
      <c r="O107" s="2" t="s">
        <v>184</v>
      </c>
      <c r="P107" s="2" t="s">
        <v>63</v>
      </c>
      <c r="Q107" s="2" t="s">
        <v>64</v>
      </c>
      <c r="R107" s="2" t="s">
        <v>64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684</v>
      </c>
      <c r="AX107" s="2" t="s">
        <v>52</v>
      </c>
      <c r="AY107" s="2" t="s">
        <v>52</v>
      </c>
    </row>
    <row r="108" spans="1:51" ht="30" customHeight="1">
      <c r="A108" s="8" t="s">
        <v>456</v>
      </c>
      <c r="B108" s="8" t="s">
        <v>52</v>
      </c>
      <c r="C108" s="8" t="s">
        <v>52</v>
      </c>
      <c r="D108" s="9"/>
      <c r="E108" s="12"/>
      <c r="F108" s="13"/>
      <c r="G108" s="12"/>
      <c r="H108" s="13"/>
      <c r="I108" s="12"/>
      <c r="J108" s="13"/>
      <c r="K108" s="12"/>
      <c r="L108" s="13"/>
      <c r="M108" s="8" t="s">
        <v>52</v>
      </c>
      <c r="N108" s="2" t="s">
        <v>73</v>
      </c>
      <c r="O108" s="2" t="s">
        <v>73</v>
      </c>
      <c r="P108" s="2" t="s">
        <v>52</v>
      </c>
      <c r="Q108" s="2" t="s">
        <v>52</v>
      </c>
      <c r="R108" s="2" t="s">
        <v>52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52</v>
      </c>
      <c r="AX108" s="2" t="s">
        <v>52</v>
      </c>
      <c r="AY108" s="2" t="s">
        <v>52</v>
      </c>
    </row>
    <row r="109" spans="1:51" ht="30" customHeight="1">
      <c r="A109" s="9"/>
      <c r="B109" s="9"/>
      <c r="C109" s="9"/>
      <c r="D109" s="9"/>
      <c r="E109" s="12"/>
      <c r="F109" s="13"/>
      <c r="G109" s="12"/>
      <c r="H109" s="13"/>
      <c r="I109" s="12"/>
      <c r="J109" s="13"/>
      <c r="K109" s="12"/>
      <c r="L109" s="13"/>
      <c r="M109" s="9"/>
    </row>
    <row r="110" spans="1:51" ht="30" customHeight="1">
      <c r="A110" s="151" t="s">
        <v>685</v>
      </c>
      <c r="B110" s="151"/>
      <c r="C110" s="151"/>
      <c r="D110" s="151"/>
      <c r="E110" s="152"/>
      <c r="F110" s="153"/>
      <c r="G110" s="152"/>
      <c r="H110" s="153"/>
      <c r="I110" s="152"/>
      <c r="J110" s="153"/>
      <c r="K110" s="152"/>
      <c r="L110" s="153"/>
      <c r="M110" s="151"/>
      <c r="N110" s="1" t="s">
        <v>227</v>
      </c>
    </row>
    <row r="111" spans="1:51" ht="30" customHeight="1">
      <c r="A111" s="8" t="s">
        <v>687</v>
      </c>
      <c r="B111" s="8" t="s">
        <v>507</v>
      </c>
      <c r="C111" s="8" t="s">
        <v>508</v>
      </c>
      <c r="D111" s="9">
        <v>0.05</v>
      </c>
      <c r="E111" s="12"/>
      <c r="F111" s="13"/>
      <c r="G111" s="12"/>
      <c r="H111" s="13"/>
      <c r="I111" s="12"/>
      <c r="J111" s="13"/>
      <c r="K111" s="12"/>
      <c r="L111" s="13"/>
      <c r="M111" s="8" t="s">
        <v>688</v>
      </c>
      <c r="N111" s="2" t="s">
        <v>227</v>
      </c>
      <c r="O111" s="2" t="s">
        <v>689</v>
      </c>
      <c r="P111" s="2" t="s">
        <v>64</v>
      </c>
      <c r="Q111" s="2" t="s">
        <v>64</v>
      </c>
      <c r="R111" s="2" t="s">
        <v>63</v>
      </c>
      <c r="S111" s="3"/>
      <c r="T111" s="3"/>
      <c r="U111" s="3"/>
      <c r="V111" s="3">
        <v>1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690</v>
      </c>
      <c r="AX111" s="2" t="s">
        <v>52</v>
      </c>
      <c r="AY111" s="2" t="s">
        <v>52</v>
      </c>
    </row>
    <row r="112" spans="1:51" ht="30" customHeight="1">
      <c r="A112" s="8" t="s">
        <v>691</v>
      </c>
      <c r="B112" s="8" t="s">
        <v>507</v>
      </c>
      <c r="C112" s="8" t="s">
        <v>508</v>
      </c>
      <c r="D112" s="9">
        <v>0.02</v>
      </c>
      <c r="E112" s="12"/>
      <c r="F112" s="13"/>
      <c r="G112" s="12"/>
      <c r="H112" s="13"/>
      <c r="I112" s="12"/>
      <c r="J112" s="13"/>
      <c r="K112" s="12"/>
      <c r="L112" s="13"/>
      <c r="M112" s="8" t="s">
        <v>692</v>
      </c>
      <c r="N112" s="2" t="s">
        <v>227</v>
      </c>
      <c r="O112" s="2" t="s">
        <v>693</v>
      </c>
      <c r="P112" s="2" t="s">
        <v>64</v>
      </c>
      <c r="Q112" s="2" t="s">
        <v>64</v>
      </c>
      <c r="R112" s="2" t="s">
        <v>63</v>
      </c>
      <c r="S112" s="3"/>
      <c r="T112" s="3"/>
      <c r="U112" s="3"/>
      <c r="V112" s="3">
        <v>1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694</v>
      </c>
      <c r="AX112" s="2" t="s">
        <v>52</v>
      </c>
      <c r="AY112" s="2" t="s">
        <v>52</v>
      </c>
    </row>
    <row r="113" spans="1:51" ht="30" customHeight="1">
      <c r="A113" s="8" t="s">
        <v>664</v>
      </c>
      <c r="B113" s="8" t="s">
        <v>695</v>
      </c>
      <c r="C113" s="8" t="s">
        <v>453</v>
      </c>
      <c r="D113" s="9">
        <v>1</v>
      </c>
      <c r="E113" s="12"/>
      <c r="F113" s="13"/>
      <c r="G113" s="12"/>
      <c r="H113" s="13"/>
      <c r="I113" s="12"/>
      <c r="J113" s="13"/>
      <c r="K113" s="12"/>
      <c r="L113" s="13"/>
      <c r="M113" s="8" t="s">
        <v>52</v>
      </c>
      <c r="N113" s="2" t="s">
        <v>227</v>
      </c>
      <c r="O113" s="2" t="s">
        <v>454</v>
      </c>
      <c r="P113" s="2" t="s">
        <v>64</v>
      </c>
      <c r="Q113" s="2" t="s">
        <v>64</v>
      </c>
      <c r="R113" s="2" t="s">
        <v>64</v>
      </c>
      <c r="S113" s="3">
        <v>1</v>
      </c>
      <c r="T113" s="3">
        <v>2</v>
      </c>
      <c r="U113" s="3">
        <v>0.02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696</v>
      </c>
      <c r="AX113" s="2" t="s">
        <v>52</v>
      </c>
      <c r="AY113" s="2" t="s">
        <v>52</v>
      </c>
    </row>
    <row r="114" spans="1:51" ht="30" customHeight="1">
      <c r="A114" s="8" t="s">
        <v>456</v>
      </c>
      <c r="B114" s="8" t="s">
        <v>52</v>
      </c>
      <c r="C114" s="8" t="s">
        <v>52</v>
      </c>
      <c r="D114" s="9"/>
      <c r="E114" s="12"/>
      <c r="F114" s="13"/>
      <c r="G114" s="12"/>
      <c r="H114" s="13"/>
      <c r="I114" s="12"/>
      <c r="J114" s="13"/>
      <c r="K114" s="12"/>
      <c r="L114" s="13"/>
      <c r="M114" s="8" t="s">
        <v>52</v>
      </c>
      <c r="N114" s="2" t="s">
        <v>73</v>
      </c>
      <c r="O114" s="2" t="s">
        <v>73</v>
      </c>
      <c r="P114" s="2" t="s">
        <v>52</v>
      </c>
      <c r="Q114" s="2" t="s">
        <v>52</v>
      </c>
      <c r="R114" s="2" t="s">
        <v>52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52</v>
      </c>
      <c r="AX114" s="2" t="s">
        <v>52</v>
      </c>
      <c r="AY114" s="2" t="s">
        <v>52</v>
      </c>
    </row>
    <row r="115" spans="1:51" ht="30" customHeight="1">
      <c r="A115" s="9"/>
      <c r="B115" s="9"/>
      <c r="C115" s="9"/>
      <c r="D115" s="9"/>
      <c r="E115" s="12"/>
      <c r="F115" s="13"/>
      <c r="G115" s="12"/>
      <c r="H115" s="13"/>
      <c r="I115" s="12"/>
      <c r="J115" s="13"/>
      <c r="K115" s="12"/>
      <c r="L115" s="13"/>
      <c r="M115" s="9"/>
    </row>
    <row r="116" spans="1:51" ht="30" customHeight="1">
      <c r="A116" s="151" t="s">
        <v>697</v>
      </c>
      <c r="B116" s="151"/>
      <c r="C116" s="151"/>
      <c r="D116" s="151"/>
      <c r="E116" s="152"/>
      <c r="F116" s="153"/>
      <c r="G116" s="152"/>
      <c r="H116" s="153"/>
      <c r="I116" s="152"/>
      <c r="J116" s="153"/>
      <c r="K116" s="152"/>
      <c r="L116" s="153"/>
      <c r="M116" s="151"/>
      <c r="N116" s="1" t="s">
        <v>231</v>
      </c>
    </row>
    <row r="117" spans="1:51" ht="30" customHeight="1">
      <c r="A117" s="8" t="s">
        <v>687</v>
      </c>
      <c r="B117" s="8" t="s">
        <v>507</v>
      </c>
      <c r="C117" s="8" t="s">
        <v>508</v>
      </c>
      <c r="D117" s="9">
        <v>1.67</v>
      </c>
      <c r="E117" s="12"/>
      <c r="F117" s="13"/>
      <c r="G117" s="12"/>
      <c r="H117" s="13"/>
      <c r="I117" s="12"/>
      <c r="J117" s="13"/>
      <c r="K117" s="12"/>
      <c r="L117" s="13"/>
      <c r="M117" s="8" t="s">
        <v>688</v>
      </c>
      <c r="N117" s="2" t="s">
        <v>231</v>
      </c>
      <c r="O117" s="2" t="s">
        <v>689</v>
      </c>
      <c r="P117" s="2" t="s">
        <v>64</v>
      </c>
      <c r="Q117" s="2" t="s">
        <v>64</v>
      </c>
      <c r="R117" s="2" t="s">
        <v>63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699</v>
      </c>
      <c r="AX117" s="2" t="s">
        <v>52</v>
      </c>
      <c r="AY117" s="2" t="s">
        <v>52</v>
      </c>
    </row>
    <row r="118" spans="1:51" ht="30" customHeight="1">
      <c r="A118" s="8" t="s">
        <v>691</v>
      </c>
      <c r="B118" s="8" t="s">
        <v>507</v>
      </c>
      <c r="C118" s="8" t="s">
        <v>508</v>
      </c>
      <c r="D118" s="9">
        <v>0.42</v>
      </c>
      <c r="E118" s="12"/>
      <c r="F118" s="13"/>
      <c r="G118" s="12"/>
      <c r="H118" s="13"/>
      <c r="I118" s="12"/>
      <c r="J118" s="13"/>
      <c r="K118" s="12"/>
      <c r="L118" s="13"/>
      <c r="M118" s="8" t="s">
        <v>692</v>
      </c>
      <c r="N118" s="2" t="s">
        <v>231</v>
      </c>
      <c r="O118" s="2" t="s">
        <v>693</v>
      </c>
      <c r="P118" s="2" t="s">
        <v>64</v>
      </c>
      <c r="Q118" s="2" t="s">
        <v>64</v>
      </c>
      <c r="R118" s="2" t="s">
        <v>63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700</v>
      </c>
      <c r="AX118" s="2" t="s">
        <v>52</v>
      </c>
      <c r="AY118" s="2" t="s">
        <v>52</v>
      </c>
    </row>
    <row r="119" spans="1:51" ht="30" customHeight="1">
      <c r="A119" s="8" t="s">
        <v>701</v>
      </c>
      <c r="B119" s="8" t="s">
        <v>702</v>
      </c>
      <c r="C119" s="8" t="s">
        <v>627</v>
      </c>
      <c r="D119" s="9">
        <v>2.5</v>
      </c>
      <c r="E119" s="12"/>
      <c r="F119" s="13"/>
      <c r="G119" s="12"/>
      <c r="H119" s="13"/>
      <c r="I119" s="12"/>
      <c r="J119" s="13"/>
      <c r="K119" s="12"/>
      <c r="L119" s="13"/>
      <c r="M119" s="8" t="s">
        <v>703</v>
      </c>
      <c r="N119" s="2" t="s">
        <v>231</v>
      </c>
      <c r="O119" s="2" t="s">
        <v>704</v>
      </c>
      <c r="P119" s="2" t="s">
        <v>63</v>
      </c>
      <c r="Q119" s="2" t="s">
        <v>64</v>
      </c>
      <c r="R119" s="2" t="s">
        <v>64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705</v>
      </c>
      <c r="AX119" s="2" t="s">
        <v>52</v>
      </c>
      <c r="AY119" s="2" t="s">
        <v>52</v>
      </c>
    </row>
    <row r="120" spans="1:51" ht="30" customHeight="1">
      <c r="A120" s="8" t="s">
        <v>456</v>
      </c>
      <c r="B120" s="8" t="s">
        <v>52</v>
      </c>
      <c r="C120" s="8" t="s">
        <v>52</v>
      </c>
      <c r="D120" s="9"/>
      <c r="E120" s="12"/>
      <c r="F120" s="13"/>
      <c r="G120" s="12"/>
      <c r="H120" s="13"/>
      <c r="I120" s="12"/>
      <c r="J120" s="13"/>
      <c r="K120" s="12"/>
      <c r="L120" s="13"/>
      <c r="M120" s="8" t="s">
        <v>52</v>
      </c>
      <c r="N120" s="2" t="s">
        <v>73</v>
      </c>
      <c r="O120" s="2" t="s">
        <v>73</v>
      </c>
      <c r="P120" s="2" t="s">
        <v>52</v>
      </c>
      <c r="Q120" s="2" t="s">
        <v>52</v>
      </c>
      <c r="R120" s="2" t="s">
        <v>52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52</v>
      </c>
      <c r="AX120" s="2" t="s">
        <v>52</v>
      </c>
      <c r="AY120" s="2" t="s">
        <v>52</v>
      </c>
    </row>
    <row r="121" spans="1:51" ht="30" customHeight="1">
      <c r="A121" s="9"/>
      <c r="B121" s="9"/>
      <c r="C121" s="9"/>
      <c r="D121" s="9"/>
      <c r="E121" s="12"/>
      <c r="F121" s="13"/>
      <c r="G121" s="12"/>
      <c r="H121" s="13"/>
      <c r="I121" s="12"/>
      <c r="J121" s="13"/>
      <c r="K121" s="12"/>
      <c r="L121" s="13"/>
      <c r="M121" s="9"/>
    </row>
    <row r="122" spans="1:51" ht="30" customHeight="1">
      <c r="A122" s="151" t="s">
        <v>706</v>
      </c>
      <c r="B122" s="151"/>
      <c r="C122" s="151"/>
      <c r="D122" s="151"/>
      <c r="E122" s="152"/>
      <c r="F122" s="153"/>
      <c r="G122" s="152"/>
      <c r="H122" s="153"/>
      <c r="I122" s="152"/>
      <c r="J122" s="153"/>
      <c r="K122" s="152"/>
      <c r="L122" s="153"/>
      <c r="M122" s="151"/>
      <c r="N122" s="1" t="s">
        <v>236</v>
      </c>
    </row>
    <row r="123" spans="1:51" ht="30" customHeight="1">
      <c r="A123" s="8" t="s">
        <v>708</v>
      </c>
      <c r="B123" s="8" t="s">
        <v>709</v>
      </c>
      <c r="C123" s="8" t="s">
        <v>710</v>
      </c>
      <c r="D123" s="9">
        <v>1950</v>
      </c>
      <c r="E123" s="12"/>
      <c r="F123" s="13"/>
      <c r="G123" s="12"/>
      <c r="H123" s="13"/>
      <c r="I123" s="12"/>
      <c r="J123" s="13"/>
      <c r="K123" s="12"/>
      <c r="L123" s="13"/>
      <c r="M123" s="8" t="s">
        <v>711</v>
      </c>
      <c r="N123" s="2" t="s">
        <v>236</v>
      </c>
      <c r="O123" s="2" t="s">
        <v>712</v>
      </c>
      <c r="P123" s="2" t="s">
        <v>64</v>
      </c>
      <c r="Q123" s="2" t="s">
        <v>64</v>
      </c>
      <c r="R123" s="2" t="s">
        <v>63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713</v>
      </c>
      <c r="AX123" s="2" t="s">
        <v>52</v>
      </c>
      <c r="AY123" s="2" t="s">
        <v>52</v>
      </c>
    </row>
    <row r="124" spans="1:51" ht="30" customHeight="1">
      <c r="A124" s="8" t="s">
        <v>456</v>
      </c>
      <c r="B124" s="8" t="s">
        <v>52</v>
      </c>
      <c r="C124" s="8" t="s">
        <v>52</v>
      </c>
      <c r="D124" s="9"/>
      <c r="E124" s="12"/>
      <c r="F124" s="13"/>
      <c r="G124" s="12"/>
      <c r="H124" s="13"/>
      <c r="I124" s="12"/>
      <c r="J124" s="13"/>
      <c r="K124" s="12"/>
      <c r="L124" s="13"/>
      <c r="M124" s="8" t="s">
        <v>52</v>
      </c>
      <c r="N124" s="2" t="s">
        <v>73</v>
      </c>
      <c r="O124" s="2" t="s">
        <v>73</v>
      </c>
      <c r="P124" s="2" t="s">
        <v>52</v>
      </c>
      <c r="Q124" s="2" t="s">
        <v>52</v>
      </c>
      <c r="R124" s="2" t="s">
        <v>52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52</v>
      </c>
      <c r="AX124" s="2" t="s">
        <v>52</v>
      </c>
      <c r="AY124" s="2" t="s">
        <v>52</v>
      </c>
    </row>
    <row r="125" spans="1:51" ht="30" customHeight="1">
      <c r="A125" s="9"/>
      <c r="B125" s="9"/>
      <c r="C125" s="9"/>
      <c r="D125" s="9"/>
      <c r="E125" s="12"/>
      <c r="F125" s="13"/>
      <c r="G125" s="12"/>
      <c r="H125" s="13"/>
      <c r="I125" s="12"/>
      <c r="J125" s="13"/>
      <c r="K125" s="12"/>
      <c r="L125" s="13"/>
      <c r="M125" s="9"/>
    </row>
    <row r="126" spans="1:51" ht="30" customHeight="1">
      <c r="A126" s="151" t="s">
        <v>714</v>
      </c>
      <c r="B126" s="151"/>
      <c r="C126" s="151"/>
      <c r="D126" s="151"/>
      <c r="E126" s="152"/>
      <c r="F126" s="153"/>
      <c r="G126" s="152"/>
      <c r="H126" s="153"/>
      <c r="I126" s="152"/>
      <c r="J126" s="153"/>
      <c r="K126" s="152"/>
      <c r="L126" s="153"/>
      <c r="M126" s="151"/>
      <c r="N126" s="1" t="s">
        <v>242</v>
      </c>
    </row>
    <row r="127" spans="1:51" ht="30" customHeight="1">
      <c r="A127" s="8" t="s">
        <v>701</v>
      </c>
      <c r="B127" s="8" t="s">
        <v>716</v>
      </c>
      <c r="C127" s="8" t="s">
        <v>627</v>
      </c>
      <c r="D127" s="9">
        <v>6</v>
      </c>
      <c r="E127" s="12"/>
      <c r="F127" s="13"/>
      <c r="G127" s="12"/>
      <c r="H127" s="13"/>
      <c r="I127" s="12"/>
      <c r="J127" s="13"/>
      <c r="K127" s="12"/>
      <c r="L127" s="13"/>
      <c r="M127" s="8" t="s">
        <v>717</v>
      </c>
      <c r="N127" s="2" t="s">
        <v>242</v>
      </c>
      <c r="O127" s="2" t="s">
        <v>718</v>
      </c>
      <c r="P127" s="2" t="s">
        <v>63</v>
      </c>
      <c r="Q127" s="2" t="s">
        <v>64</v>
      </c>
      <c r="R127" s="2" t="s">
        <v>64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719</v>
      </c>
      <c r="AX127" s="2" t="s">
        <v>52</v>
      </c>
      <c r="AY127" s="2" t="s">
        <v>52</v>
      </c>
    </row>
    <row r="128" spans="1:51" ht="30" customHeight="1">
      <c r="A128" s="8" t="s">
        <v>456</v>
      </c>
      <c r="B128" s="8" t="s">
        <v>52</v>
      </c>
      <c r="C128" s="8" t="s">
        <v>52</v>
      </c>
      <c r="D128" s="9"/>
      <c r="E128" s="12"/>
      <c r="F128" s="13"/>
      <c r="G128" s="12"/>
      <c r="H128" s="13"/>
      <c r="I128" s="12"/>
      <c r="J128" s="13"/>
      <c r="K128" s="12"/>
      <c r="L128" s="13"/>
      <c r="M128" s="8" t="s">
        <v>52</v>
      </c>
      <c r="N128" s="2" t="s">
        <v>73</v>
      </c>
      <c r="O128" s="2" t="s">
        <v>73</v>
      </c>
      <c r="P128" s="2" t="s">
        <v>52</v>
      </c>
      <c r="Q128" s="2" t="s">
        <v>52</v>
      </c>
      <c r="R128" s="2" t="s">
        <v>52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52</v>
      </c>
      <c r="AX128" s="2" t="s">
        <v>52</v>
      </c>
      <c r="AY128" s="2" t="s">
        <v>52</v>
      </c>
    </row>
    <row r="129" spans="1:51" ht="30" customHeight="1">
      <c r="A129" s="9"/>
      <c r="B129" s="9"/>
      <c r="C129" s="9"/>
      <c r="D129" s="9"/>
      <c r="E129" s="12"/>
      <c r="F129" s="13"/>
      <c r="G129" s="12"/>
      <c r="H129" s="13"/>
      <c r="I129" s="12"/>
      <c r="J129" s="13"/>
      <c r="K129" s="12"/>
      <c r="L129" s="13"/>
      <c r="M129" s="9"/>
    </row>
    <row r="130" spans="1:51" ht="30" customHeight="1">
      <c r="A130" s="151" t="s">
        <v>720</v>
      </c>
      <c r="B130" s="151"/>
      <c r="C130" s="151"/>
      <c r="D130" s="151"/>
      <c r="E130" s="152"/>
      <c r="F130" s="153"/>
      <c r="G130" s="152"/>
      <c r="H130" s="153"/>
      <c r="I130" s="152"/>
      <c r="J130" s="153"/>
      <c r="K130" s="152"/>
      <c r="L130" s="153"/>
      <c r="M130" s="151"/>
      <c r="N130" s="1" t="s">
        <v>247</v>
      </c>
    </row>
    <row r="131" spans="1:51" ht="30" customHeight="1">
      <c r="A131" s="8" t="s">
        <v>721</v>
      </c>
      <c r="B131" s="8" t="s">
        <v>722</v>
      </c>
      <c r="C131" s="8" t="s">
        <v>93</v>
      </c>
      <c r="D131" s="9">
        <v>1</v>
      </c>
      <c r="E131" s="12"/>
      <c r="F131" s="13"/>
      <c r="G131" s="12"/>
      <c r="H131" s="13"/>
      <c r="I131" s="12"/>
      <c r="J131" s="13"/>
      <c r="K131" s="12"/>
      <c r="L131" s="13"/>
      <c r="M131" s="8" t="s">
        <v>723</v>
      </c>
      <c r="N131" s="2" t="s">
        <v>247</v>
      </c>
      <c r="O131" s="2" t="s">
        <v>724</v>
      </c>
      <c r="P131" s="2" t="s">
        <v>63</v>
      </c>
      <c r="Q131" s="2" t="s">
        <v>64</v>
      </c>
      <c r="R131" s="2" t="s">
        <v>64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725</v>
      </c>
      <c r="AX131" s="2" t="s">
        <v>52</v>
      </c>
      <c r="AY131" s="2" t="s">
        <v>52</v>
      </c>
    </row>
    <row r="132" spans="1:51" ht="30" customHeight="1">
      <c r="A132" s="8" t="s">
        <v>726</v>
      </c>
      <c r="B132" s="8" t="s">
        <v>727</v>
      </c>
      <c r="C132" s="8" t="s">
        <v>93</v>
      </c>
      <c r="D132" s="9">
        <v>1</v>
      </c>
      <c r="E132" s="12"/>
      <c r="F132" s="13"/>
      <c r="G132" s="12"/>
      <c r="H132" s="13"/>
      <c r="I132" s="12"/>
      <c r="J132" s="13"/>
      <c r="K132" s="12"/>
      <c r="L132" s="13"/>
      <c r="M132" s="8" t="s">
        <v>728</v>
      </c>
      <c r="N132" s="2" t="s">
        <v>247</v>
      </c>
      <c r="O132" s="2" t="s">
        <v>729</v>
      </c>
      <c r="P132" s="2" t="s">
        <v>63</v>
      </c>
      <c r="Q132" s="2" t="s">
        <v>64</v>
      </c>
      <c r="R132" s="2" t="s">
        <v>64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52</v>
      </c>
      <c r="AW132" s="2" t="s">
        <v>730</v>
      </c>
      <c r="AX132" s="2" t="s">
        <v>52</v>
      </c>
      <c r="AY132" s="2" t="s">
        <v>52</v>
      </c>
    </row>
    <row r="133" spans="1:51" ht="30" customHeight="1">
      <c r="A133" s="8" t="s">
        <v>456</v>
      </c>
      <c r="B133" s="8" t="s">
        <v>52</v>
      </c>
      <c r="C133" s="8" t="s">
        <v>52</v>
      </c>
      <c r="D133" s="9"/>
      <c r="E133" s="12"/>
      <c r="F133" s="13"/>
      <c r="G133" s="12"/>
      <c r="H133" s="13"/>
      <c r="I133" s="12"/>
      <c r="J133" s="13"/>
      <c r="K133" s="12"/>
      <c r="L133" s="13"/>
      <c r="M133" s="8" t="s">
        <v>52</v>
      </c>
      <c r="N133" s="2" t="s">
        <v>73</v>
      </c>
      <c r="O133" s="2" t="s">
        <v>73</v>
      </c>
      <c r="P133" s="2" t="s">
        <v>52</v>
      </c>
      <c r="Q133" s="2" t="s">
        <v>52</v>
      </c>
      <c r="R133" s="2" t="s">
        <v>52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52</v>
      </c>
      <c r="AW133" s="2" t="s">
        <v>52</v>
      </c>
      <c r="AX133" s="2" t="s">
        <v>52</v>
      </c>
      <c r="AY133" s="2" t="s">
        <v>52</v>
      </c>
    </row>
    <row r="134" spans="1:51" ht="30" customHeight="1">
      <c r="A134" s="9"/>
      <c r="B134" s="9"/>
      <c r="C134" s="9"/>
      <c r="D134" s="9"/>
      <c r="E134" s="12"/>
      <c r="F134" s="13"/>
      <c r="G134" s="12"/>
      <c r="H134" s="13"/>
      <c r="I134" s="12"/>
      <c r="J134" s="13"/>
      <c r="K134" s="12"/>
      <c r="L134" s="13"/>
      <c r="M134" s="9"/>
    </row>
    <row r="135" spans="1:51" ht="30" customHeight="1">
      <c r="A135" s="151" t="s">
        <v>731</v>
      </c>
      <c r="B135" s="151"/>
      <c r="C135" s="151"/>
      <c r="D135" s="151"/>
      <c r="E135" s="152"/>
      <c r="F135" s="153"/>
      <c r="G135" s="152"/>
      <c r="H135" s="153"/>
      <c r="I135" s="152"/>
      <c r="J135" s="153"/>
      <c r="K135" s="152"/>
      <c r="L135" s="153"/>
      <c r="M135" s="151"/>
      <c r="N135" s="1" t="s">
        <v>252</v>
      </c>
    </row>
    <row r="136" spans="1:51" ht="30" customHeight="1">
      <c r="A136" s="8" t="s">
        <v>732</v>
      </c>
      <c r="B136" s="8" t="s">
        <v>733</v>
      </c>
      <c r="C136" s="8" t="s">
        <v>93</v>
      </c>
      <c r="D136" s="9">
        <v>1</v>
      </c>
      <c r="E136" s="12"/>
      <c r="F136" s="13"/>
      <c r="G136" s="12"/>
      <c r="H136" s="13"/>
      <c r="I136" s="12"/>
      <c r="J136" s="13"/>
      <c r="K136" s="12"/>
      <c r="L136" s="13"/>
      <c r="M136" s="8" t="s">
        <v>734</v>
      </c>
      <c r="N136" s="2" t="s">
        <v>252</v>
      </c>
      <c r="O136" s="2" t="s">
        <v>735</v>
      </c>
      <c r="P136" s="2" t="s">
        <v>63</v>
      </c>
      <c r="Q136" s="2" t="s">
        <v>64</v>
      </c>
      <c r="R136" s="2" t="s">
        <v>64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736</v>
      </c>
      <c r="AX136" s="2" t="s">
        <v>52</v>
      </c>
      <c r="AY136" s="2" t="s">
        <v>52</v>
      </c>
    </row>
    <row r="137" spans="1:51" ht="30" customHeight="1">
      <c r="A137" s="8" t="s">
        <v>456</v>
      </c>
      <c r="B137" s="8" t="s">
        <v>52</v>
      </c>
      <c r="C137" s="8" t="s">
        <v>52</v>
      </c>
      <c r="D137" s="9"/>
      <c r="E137" s="12"/>
      <c r="F137" s="13"/>
      <c r="G137" s="12"/>
      <c r="H137" s="13"/>
      <c r="I137" s="12"/>
      <c r="J137" s="13"/>
      <c r="K137" s="12"/>
      <c r="L137" s="13"/>
      <c r="M137" s="8" t="s">
        <v>52</v>
      </c>
      <c r="N137" s="2" t="s">
        <v>73</v>
      </c>
      <c r="O137" s="2" t="s">
        <v>73</v>
      </c>
      <c r="P137" s="2" t="s">
        <v>52</v>
      </c>
      <c r="Q137" s="2" t="s">
        <v>52</v>
      </c>
      <c r="R137" s="2" t="s">
        <v>52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52</v>
      </c>
      <c r="AX137" s="2" t="s">
        <v>52</v>
      </c>
      <c r="AY137" s="2" t="s">
        <v>52</v>
      </c>
    </row>
    <row r="138" spans="1:51" ht="30" customHeight="1">
      <c r="A138" s="9"/>
      <c r="B138" s="9"/>
      <c r="C138" s="9"/>
      <c r="D138" s="9"/>
      <c r="E138" s="12"/>
      <c r="F138" s="13"/>
      <c r="G138" s="12"/>
      <c r="H138" s="13"/>
      <c r="I138" s="12"/>
      <c r="J138" s="13"/>
      <c r="K138" s="12"/>
      <c r="L138" s="13"/>
      <c r="M138" s="9"/>
    </row>
    <row r="139" spans="1:51" ht="30" customHeight="1">
      <c r="A139" s="151" t="s">
        <v>737</v>
      </c>
      <c r="B139" s="151"/>
      <c r="C139" s="151"/>
      <c r="D139" s="151"/>
      <c r="E139" s="152"/>
      <c r="F139" s="153"/>
      <c r="G139" s="152"/>
      <c r="H139" s="153"/>
      <c r="I139" s="152"/>
      <c r="J139" s="153"/>
      <c r="K139" s="152"/>
      <c r="L139" s="153"/>
      <c r="M139" s="151"/>
      <c r="N139" s="1" t="s">
        <v>259</v>
      </c>
    </row>
    <row r="140" spans="1:51" ht="30" customHeight="1">
      <c r="A140" s="8" t="s">
        <v>738</v>
      </c>
      <c r="B140" s="8" t="s">
        <v>739</v>
      </c>
      <c r="C140" s="8" t="s">
        <v>710</v>
      </c>
      <c r="D140" s="9">
        <v>0.90244000000000002</v>
      </c>
      <c r="E140" s="12"/>
      <c r="F140" s="13"/>
      <c r="G140" s="12"/>
      <c r="H140" s="13"/>
      <c r="I140" s="12"/>
      <c r="J140" s="13"/>
      <c r="K140" s="12"/>
      <c r="L140" s="13"/>
      <c r="M140" s="8" t="s">
        <v>740</v>
      </c>
      <c r="N140" s="2" t="s">
        <v>259</v>
      </c>
      <c r="O140" s="2" t="s">
        <v>741</v>
      </c>
      <c r="P140" s="2" t="s">
        <v>64</v>
      </c>
      <c r="Q140" s="2" t="s">
        <v>64</v>
      </c>
      <c r="R140" s="2" t="s">
        <v>63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742</v>
      </c>
      <c r="AX140" s="2" t="s">
        <v>52</v>
      </c>
      <c r="AY140" s="2" t="s">
        <v>52</v>
      </c>
    </row>
    <row r="141" spans="1:51" ht="30" customHeight="1">
      <c r="A141" s="8" t="s">
        <v>743</v>
      </c>
      <c r="B141" s="8" t="s">
        <v>744</v>
      </c>
      <c r="C141" s="8" t="s">
        <v>710</v>
      </c>
      <c r="D141" s="9">
        <v>0.82040000000000002</v>
      </c>
      <c r="E141" s="12"/>
      <c r="F141" s="13"/>
      <c r="G141" s="12"/>
      <c r="H141" s="13"/>
      <c r="I141" s="12"/>
      <c r="J141" s="13"/>
      <c r="K141" s="12"/>
      <c r="L141" s="13"/>
      <c r="M141" s="8" t="s">
        <v>745</v>
      </c>
      <c r="N141" s="2" t="s">
        <v>259</v>
      </c>
      <c r="O141" s="2" t="s">
        <v>746</v>
      </c>
      <c r="P141" s="2" t="s">
        <v>63</v>
      </c>
      <c r="Q141" s="2" t="s">
        <v>64</v>
      </c>
      <c r="R141" s="2" t="s">
        <v>64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52</v>
      </c>
      <c r="AW141" s="2" t="s">
        <v>747</v>
      </c>
      <c r="AX141" s="2" t="s">
        <v>52</v>
      </c>
      <c r="AY141" s="2" t="s">
        <v>52</v>
      </c>
    </row>
    <row r="142" spans="1:51" ht="30" customHeight="1">
      <c r="A142" s="8" t="s">
        <v>732</v>
      </c>
      <c r="B142" s="8" t="s">
        <v>733</v>
      </c>
      <c r="C142" s="8" t="s">
        <v>93</v>
      </c>
      <c r="D142" s="9">
        <v>0.14000000000000001</v>
      </c>
      <c r="E142" s="12"/>
      <c r="F142" s="13"/>
      <c r="G142" s="12"/>
      <c r="H142" s="13"/>
      <c r="I142" s="12"/>
      <c r="J142" s="13"/>
      <c r="K142" s="12"/>
      <c r="L142" s="13"/>
      <c r="M142" s="8" t="s">
        <v>734</v>
      </c>
      <c r="N142" s="2" t="s">
        <v>259</v>
      </c>
      <c r="O142" s="2" t="s">
        <v>735</v>
      </c>
      <c r="P142" s="2" t="s">
        <v>63</v>
      </c>
      <c r="Q142" s="2" t="s">
        <v>64</v>
      </c>
      <c r="R142" s="2" t="s">
        <v>64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748</v>
      </c>
      <c r="AX142" s="2" t="s">
        <v>52</v>
      </c>
      <c r="AY142" s="2" t="s">
        <v>52</v>
      </c>
    </row>
    <row r="143" spans="1:51" ht="30" customHeight="1">
      <c r="A143" s="8" t="s">
        <v>456</v>
      </c>
      <c r="B143" s="8" t="s">
        <v>52</v>
      </c>
      <c r="C143" s="8" t="s">
        <v>52</v>
      </c>
      <c r="D143" s="9"/>
      <c r="E143" s="12"/>
      <c r="F143" s="13"/>
      <c r="G143" s="12"/>
      <c r="H143" s="13"/>
      <c r="I143" s="12"/>
      <c r="J143" s="13"/>
      <c r="K143" s="12"/>
      <c r="L143" s="13"/>
      <c r="M143" s="8" t="s">
        <v>52</v>
      </c>
      <c r="N143" s="2" t="s">
        <v>73</v>
      </c>
      <c r="O143" s="2" t="s">
        <v>73</v>
      </c>
      <c r="P143" s="2" t="s">
        <v>52</v>
      </c>
      <c r="Q143" s="2" t="s">
        <v>52</v>
      </c>
      <c r="R143" s="2" t="s">
        <v>52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52</v>
      </c>
      <c r="AX143" s="2" t="s">
        <v>52</v>
      </c>
      <c r="AY143" s="2" t="s">
        <v>52</v>
      </c>
    </row>
    <row r="144" spans="1:51" ht="30" customHeight="1">
      <c r="A144" s="9"/>
      <c r="B144" s="9"/>
      <c r="C144" s="9"/>
      <c r="D144" s="9"/>
      <c r="E144" s="12"/>
      <c r="F144" s="13"/>
      <c r="G144" s="12"/>
      <c r="H144" s="13"/>
      <c r="I144" s="12"/>
      <c r="J144" s="13"/>
      <c r="K144" s="12"/>
      <c r="L144" s="13"/>
      <c r="M144" s="9"/>
    </row>
    <row r="145" spans="1:51" ht="30" customHeight="1">
      <c r="A145" s="151" t="s">
        <v>749</v>
      </c>
      <c r="B145" s="151"/>
      <c r="C145" s="151"/>
      <c r="D145" s="151"/>
      <c r="E145" s="152"/>
      <c r="F145" s="153"/>
      <c r="G145" s="152"/>
      <c r="H145" s="153"/>
      <c r="I145" s="152"/>
      <c r="J145" s="153"/>
      <c r="K145" s="152"/>
      <c r="L145" s="153"/>
      <c r="M145" s="151"/>
      <c r="N145" s="1" t="s">
        <v>264</v>
      </c>
    </row>
    <row r="146" spans="1:51" ht="30" customHeight="1">
      <c r="A146" s="8" t="s">
        <v>750</v>
      </c>
      <c r="B146" s="8" t="s">
        <v>751</v>
      </c>
      <c r="C146" s="8" t="s">
        <v>710</v>
      </c>
      <c r="D146" s="9">
        <v>18.651599999999998</v>
      </c>
      <c r="E146" s="12"/>
      <c r="F146" s="13"/>
      <c r="G146" s="12"/>
      <c r="H146" s="13"/>
      <c r="I146" s="12"/>
      <c r="J146" s="13"/>
      <c r="K146" s="12"/>
      <c r="L146" s="13"/>
      <c r="M146" s="8" t="s">
        <v>752</v>
      </c>
      <c r="N146" s="2" t="s">
        <v>264</v>
      </c>
      <c r="O146" s="2" t="s">
        <v>753</v>
      </c>
      <c r="P146" s="2" t="s">
        <v>64</v>
      </c>
      <c r="Q146" s="2" t="s">
        <v>64</v>
      </c>
      <c r="R146" s="2" t="s">
        <v>63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754</v>
      </c>
      <c r="AX146" s="2" t="s">
        <v>52</v>
      </c>
      <c r="AY146" s="2" t="s">
        <v>52</v>
      </c>
    </row>
    <row r="147" spans="1:51" ht="30" customHeight="1">
      <c r="A147" s="8" t="s">
        <v>743</v>
      </c>
      <c r="B147" s="8" t="s">
        <v>755</v>
      </c>
      <c r="C147" s="8" t="s">
        <v>710</v>
      </c>
      <c r="D147" s="9">
        <v>16.956</v>
      </c>
      <c r="E147" s="12"/>
      <c r="F147" s="13"/>
      <c r="G147" s="12"/>
      <c r="H147" s="13"/>
      <c r="I147" s="12"/>
      <c r="J147" s="13"/>
      <c r="K147" s="12"/>
      <c r="L147" s="13"/>
      <c r="M147" s="8" t="s">
        <v>756</v>
      </c>
      <c r="N147" s="2" t="s">
        <v>264</v>
      </c>
      <c r="O147" s="2" t="s">
        <v>757</v>
      </c>
      <c r="P147" s="2" t="s">
        <v>63</v>
      </c>
      <c r="Q147" s="2" t="s">
        <v>64</v>
      </c>
      <c r="R147" s="2" t="s">
        <v>64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758</v>
      </c>
      <c r="AX147" s="2" t="s">
        <v>52</v>
      </c>
      <c r="AY147" s="2" t="s">
        <v>52</v>
      </c>
    </row>
    <row r="148" spans="1:51" ht="30" customHeight="1">
      <c r="A148" s="8" t="s">
        <v>759</v>
      </c>
      <c r="B148" s="8" t="s">
        <v>760</v>
      </c>
      <c r="C148" s="8" t="s">
        <v>710</v>
      </c>
      <c r="D148" s="9">
        <v>-1.1299999999999999</v>
      </c>
      <c r="E148" s="12"/>
      <c r="F148" s="13"/>
      <c r="G148" s="12"/>
      <c r="H148" s="13"/>
      <c r="I148" s="12"/>
      <c r="J148" s="13"/>
      <c r="K148" s="12"/>
      <c r="L148" s="13"/>
      <c r="M148" s="8" t="s">
        <v>761</v>
      </c>
      <c r="N148" s="2" t="s">
        <v>264</v>
      </c>
      <c r="O148" s="2" t="s">
        <v>762</v>
      </c>
      <c r="P148" s="2" t="s">
        <v>64</v>
      </c>
      <c r="Q148" s="2" t="s">
        <v>64</v>
      </c>
      <c r="R148" s="2" t="s">
        <v>63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763</v>
      </c>
      <c r="AX148" s="2" t="s">
        <v>52</v>
      </c>
      <c r="AY148" s="2" t="s">
        <v>52</v>
      </c>
    </row>
    <row r="149" spans="1:51" ht="30" customHeight="1">
      <c r="A149" s="8" t="s">
        <v>732</v>
      </c>
      <c r="B149" s="8" t="s">
        <v>733</v>
      </c>
      <c r="C149" s="8" t="s">
        <v>93</v>
      </c>
      <c r="D149" s="9">
        <v>2</v>
      </c>
      <c r="E149" s="12"/>
      <c r="F149" s="13"/>
      <c r="G149" s="12"/>
      <c r="H149" s="13"/>
      <c r="I149" s="12"/>
      <c r="J149" s="13"/>
      <c r="K149" s="12"/>
      <c r="L149" s="13"/>
      <c r="M149" s="8" t="s">
        <v>734</v>
      </c>
      <c r="N149" s="2" t="s">
        <v>264</v>
      </c>
      <c r="O149" s="2" t="s">
        <v>735</v>
      </c>
      <c r="P149" s="2" t="s">
        <v>63</v>
      </c>
      <c r="Q149" s="2" t="s">
        <v>64</v>
      </c>
      <c r="R149" s="2" t="s">
        <v>64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764</v>
      </c>
      <c r="AX149" s="2" t="s">
        <v>52</v>
      </c>
      <c r="AY149" s="2" t="s">
        <v>52</v>
      </c>
    </row>
    <row r="150" spans="1:51" ht="30" customHeight="1">
      <c r="A150" s="8" t="s">
        <v>456</v>
      </c>
      <c r="B150" s="8" t="s">
        <v>52</v>
      </c>
      <c r="C150" s="8" t="s">
        <v>52</v>
      </c>
      <c r="D150" s="9"/>
      <c r="E150" s="12"/>
      <c r="F150" s="13"/>
      <c r="G150" s="12"/>
      <c r="H150" s="13"/>
      <c r="I150" s="12"/>
      <c r="J150" s="13"/>
      <c r="K150" s="12"/>
      <c r="L150" s="13"/>
      <c r="M150" s="8" t="s">
        <v>52</v>
      </c>
      <c r="N150" s="2" t="s">
        <v>73</v>
      </c>
      <c r="O150" s="2" t="s">
        <v>73</v>
      </c>
      <c r="P150" s="2" t="s">
        <v>52</v>
      </c>
      <c r="Q150" s="2" t="s">
        <v>52</v>
      </c>
      <c r="R150" s="2" t="s">
        <v>52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52</v>
      </c>
      <c r="AX150" s="2" t="s">
        <v>52</v>
      </c>
      <c r="AY150" s="2" t="s">
        <v>52</v>
      </c>
    </row>
    <row r="151" spans="1:51" ht="30" customHeight="1">
      <c r="A151" s="9"/>
      <c r="B151" s="9"/>
      <c r="C151" s="9"/>
      <c r="D151" s="9"/>
      <c r="E151" s="12"/>
      <c r="F151" s="13"/>
      <c r="G151" s="12"/>
      <c r="H151" s="13"/>
      <c r="I151" s="12"/>
      <c r="J151" s="13"/>
      <c r="K151" s="12"/>
      <c r="L151" s="13"/>
      <c r="M151" s="9"/>
    </row>
    <row r="152" spans="1:51" ht="30" customHeight="1">
      <c r="A152" s="151" t="s">
        <v>765</v>
      </c>
      <c r="B152" s="151"/>
      <c r="C152" s="151"/>
      <c r="D152" s="151"/>
      <c r="E152" s="152"/>
      <c r="F152" s="153"/>
      <c r="G152" s="152"/>
      <c r="H152" s="153"/>
      <c r="I152" s="152"/>
      <c r="J152" s="153"/>
      <c r="K152" s="152"/>
      <c r="L152" s="153"/>
      <c r="M152" s="151"/>
      <c r="N152" s="1" t="s">
        <v>269</v>
      </c>
    </row>
    <row r="153" spans="1:51" ht="30" customHeight="1">
      <c r="A153" s="8" t="s">
        <v>766</v>
      </c>
      <c r="B153" s="8" t="s">
        <v>767</v>
      </c>
      <c r="C153" s="8" t="s">
        <v>68</v>
      </c>
      <c r="D153" s="9">
        <v>2.1589999999999998</v>
      </c>
      <c r="E153" s="12"/>
      <c r="F153" s="13"/>
      <c r="G153" s="12"/>
      <c r="H153" s="13"/>
      <c r="I153" s="12"/>
      <c r="J153" s="13"/>
      <c r="K153" s="12"/>
      <c r="L153" s="13"/>
      <c r="M153" s="8" t="s">
        <v>768</v>
      </c>
      <c r="N153" s="2" t="s">
        <v>269</v>
      </c>
      <c r="O153" s="2" t="s">
        <v>769</v>
      </c>
      <c r="P153" s="2" t="s">
        <v>63</v>
      </c>
      <c r="Q153" s="2" t="s">
        <v>64</v>
      </c>
      <c r="R153" s="2" t="s">
        <v>64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770</v>
      </c>
      <c r="AX153" s="2" t="s">
        <v>52</v>
      </c>
      <c r="AY153" s="2" t="s">
        <v>52</v>
      </c>
    </row>
    <row r="154" spans="1:51" ht="30" customHeight="1">
      <c r="A154" s="8" t="s">
        <v>456</v>
      </c>
      <c r="B154" s="8" t="s">
        <v>52</v>
      </c>
      <c r="C154" s="8" t="s">
        <v>52</v>
      </c>
      <c r="D154" s="9"/>
      <c r="E154" s="12"/>
      <c r="F154" s="13"/>
      <c r="G154" s="12"/>
      <c r="H154" s="13"/>
      <c r="I154" s="12"/>
      <c r="J154" s="13"/>
      <c r="K154" s="12"/>
      <c r="L154" s="13"/>
      <c r="M154" s="8" t="s">
        <v>52</v>
      </c>
      <c r="N154" s="2" t="s">
        <v>73</v>
      </c>
      <c r="O154" s="2" t="s">
        <v>73</v>
      </c>
      <c r="P154" s="2" t="s">
        <v>52</v>
      </c>
      <c r="Q154" s="2" t="s">
        <v>52</v>
      </c>
      <c r="R154" s="2" t="s">
        <v>52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52</v>
      </c>
      <c r="AX154" s="2" t="s">
        <v>52</v>
      </c>
      <c r="AY154" s="2" t="s">
        <v>52</v>
      </c>
    </row>
    <row r="155" spans="1:51" ht="30" customHeight="1">
      <c r="A155" s="9"/>
      <c r="B155" s="9"/>
      <c r="C155" s="9"/>
      <c r="D155" s="9"/>
      <c r="E155" s="12"/>
      <c r="F155" s="13"/>
      <c r="G155" s="12"/>
      <c r="H155" s="13"/>
      <c r="I155" s="12"/>
      <c r="J155" s="13"/>
      <c r="K155" s="12"/>
      <c r="L155" s="13"/>
      <c r="M155" s="9"/>
    </row>
    <row r="156" spans="1:51" ht="30" customHeight="1">
      <c r="A156" s="151" t="s">
        <v>771</v>
      </c>
      <c r="B156" s="151"/>
      <c r="C156" s="151"/>
      <c r="D156" s="151"/>
      <c r="E156" s="152"/>
      <c r="F156" s="153"/>
      <c r="G156" s="152"/>
      <c r="H156" s="153"/>
      <c r="I156" s="152"/>
      <c r="J156" s="153"/>
      <c r="K156" s="152"/>
      <c r="L156" s="153"/>
      <c r="M156" s="151"/>
      <c r="N156" s="1" t="s">
        <v>274</v>
      </c>
    </row>
    <row r="157" spans="1:51" ht="30" customHeight="1">
      <c r="A157" s="8" t="s">
        <v>772</v>
      </c>
      <c r="B157" s="8" t="s">
        <v>773</v>
      </c>
      <c r="C157" s="8" t="s">
        <v>93</v>
      </c>
      <c r="D157" s="9">
        <v>3.24</v>
      </c>
      <c r="E157" s="12"/>
      <c r="F157" s="13"/>
      <c r="G157" s="12"/>
      <c r="H157" s="13"/>
      <c r="I157" s="12"/>
      <c r="J157" s="13"/>
      <c r="K157" s="12"/>
      <c r="L157" s="13"/>
      <c r="M157" s="8" t="s">
        <v>774</v>
      </c>
      <c r="N157" s="2" t="s">
        <v>274</v>
      </c>
      <c r="O157" s="2" t="s">
        <v>775</v>
      </c>
      <c r="P157" s="2" t="s">
        <v>63</v>
      </c>
      <c r="Q157" s="2" t="s">
        <v>64</v>
      </c>
      <c r="R157" s="2" t="s">
        <v>64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776</v>
      </c>
      <c r="AX157" s="2" t="s">
        <v>52</v>
      </c>
      <c r="AY157" s="2" t="s">
        <v>52</v>
      </c>
    </row>
    <row r="158" spans="1:51" ht="30" customHeight="1">
      <c r="A158" s="8" t="s">
        <v>777</v>
      </c>
      <c r="B158" s="8" t="s">
        <v>778</v>
      </c>
      <c r="C158" s="8" t="s">
        <v>93</v>
      </c>
      <c r="D158" s="9">
        <v>3.5640000000000001</v>
      </c>
      <c r="E158" s="12"/>
      <c r="F158" s="13"/>
      <c r="G158" s="12"/>
      <c r="H158" s="13"/>
      <c r="I158" s="12"/>
      <c r="J158" s="13"/>
      <c r="K158" s="12"/>
      <c r="L158" s="13"/>
      <c r="M158" s="8" t="s">
        <v>779</v>
      </c>
      <c r="N158" s="2" t="s">
        <v>274</v>
      </c>
      <c r="O158" s="2" t="s">
        <v>780</v>
      </c>
      <c r="P158" s="2" t="s">
        <v>64</v>
      </c>
      <c r="Q158" s="2" t="s">
        <v>64</v>
      </c>
      <c r="R158" s="2" t="s">
        <v>63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781</v>
      </c>
      <c r="AX158" s="2" t="s">
        <v>52</v>
      </c>
      <c r="AY158" s="2" t="s">
        <v>52</v>
      </c>
    </row>
    <row r="159" spans="1:51" ht="30" customHeight="1">
      <c r="A159" s="8" t="s">
        <v>782</v>
      </c>
      <c r="B159" s="8" t="s">
        <v>783</v>
      </c>
      <c r="C159" s="8" t="s">
        <v>93</v>
      </c>
      <c r="D159" s="9">
        <v>3.5640000000000001</v>
      </c>
      <c r="E159" s="12"/>
      <c r="F159" s="13"/>
      <c r="G159" s="12"/>
      <c r="H159" s="13"/>
      <c r="I159" s="12"/>
      <c r="J159" s="13"/>
      <c r="K159" s="12"/>
      <c r="L159" s="13"/>
      <c r="M159" s="8" t="s">
        <v>784</v>
      </c>
      <c r="N159" s="2" t="s">
        <v>274</v>
      </c>
      <c r="O159" s="2" t="s">
        <v>785</v>
      </c>
      <c r="P159" s="2" t="s">
        <v>64</v>
      </c>
      <c r="Q159" s="2" t="s">
        <v>64</v>
      </c>
      <c r="R159" s="2" t="s">
        <v>63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786</v>
      </c>
      <c r="AX159" s="2" t="s">
        <v>52</v>
      </c>
      <c r="AY159" s="2" t="s">
        <v>52</v>
      </c>
    </row>
    <row r="160" spans="1:51" ht="30" customHeight="1">
      <c r="A160" s="8" t="s">
        <v>787</v>
      </c>
      <c r="B160" s="8" t="s">
        <v>788</v>
      </c>
      <c r="C160" s="8" t="s">
        <v>93</v>
      </c>
      <c r="D160" s="9">
        <v>3.24</v>
      </c>
      <c r="E160" s="12"/>
      <c r="F160" s="13"/>
      <c r="G160" s="12"/>
      <c r="H160" s="13"/>
      <c r="I160" s="12"/>
      <c r="J160" s="13"/>
      <c r="K160" s="12"/>
      <c r="L160" s="13"/>
      <c r="M160" s="8" t="s">
        <v>789</v>
      </c>
      <c r="N160" s="2" t="s">
        <v>274</v>
      </c>
      <c r="O160" s="2" t="s">
        <v>790</v>
      </c>
      <c r="P160" s="2" t="s">
        <v>63</v>
      </c>
      <c r="Q160" s="2" t="s">
        <v>64</v>
      </c>
      <c r="R160" s="2" t="s">
        <v>64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791</v>
      </c>
      <c r="AX160" s="2" t="s">
        <v>52</v>
      </c>
      <c r="AY160" s="2" t="s">
        <v>52</v>
      </c>
    </row>
    <row r="161" spans="1:51" ht="30" customHeight="1">
      <c r="A161" s="8" t="s">
        <v>456</v>
      </c>
      <c r="B161" s="8" t="s">
        <v>52</v>
      </c>
      <c r="C161" s="8" t="s">
        <v>52</v>
      </c>
      <c r="D161" s="9"/>
      <c r="E161" s="12"/>
      <c r="F161" s="13"/>
      <c r="G161" s="12"/>
      <c r="H161" s="13"/>
      <c r="I161" s="12"/>
      <c r="J161" s="13"/>
      <c r="K161" s="12"/>
      <c r="L161" s="13"/>
      <c r="M161" s="8" t="s">
        <v>52</v>
      </c>
      <c r="N161" s="2" t="s">
        <v>73</v>
      </c>
      <c r="O161" s="2" t="s">
        <v>73</v>
      </c>
      <c r="P161" s="2" t="s">
        <v>52</v>
      </c>
      <c r="Q161" s="2" t="s">
        <v>52</v>
      </c>
      <c r="R161" s="2" t="s">
        <v>52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52</v>
      </c>
      <c r="AX161" s="2" t="s">
        <v>52</v>
      </c>
      <c r="AY161" s="2" t="s">
        <v>52</v>
      </c>
    </row>
    <row r="162" spans="1:51" ht="30" customHeight="1">
      <c r="A162" s="9"/>
      <c r="B162" s="9"/>
      <c r="C162" s="9"/>
      <c r="D162" s="9"/>
      <c r="E162" s="12"/>
      <c r="F162" s="13"/>
      <c r="G162" s="12"/>
      <c r="H162" s="13"/>
      <c r="I162" s="12"/>
      <c r="J162" s="13"/>
      <c r="K162" s="12"/>
      <c r="L162" s="13"/>
      <c r="M162" s="9"/>
    </row>
    <row r="163" spans="1:51" ht="30" customHeight="1">
      <c r="A163" s="151" t="s">
        <v>792</v>
      </c>
      <c r="B163" s="151"/>
      <c r="C163" s="151"/>
      <c r="D163" s="151"/>
      <c r="E163" s="152"/>
      <c r="F163" s="153"/>
      <c r="G163" s="152"/>
      <c r="H163" s="153"/>
      <c r="I163" s="152"/>
      <c r="J163" s="153"/>
      <c r="K163" s="152"/>
      <c r="L163" s="153"/>
      <c r="M163" s="151"/>
      <c r="N163" s="1" t="s">
        <v>279</v>
      </c>
    </row>
    <row r="164" spans="1:51" ht="30" customHeight="1">
      <c r="A164" s="8" t="s">
        <v>261</v>
      </c>
      <c r="B164" s="8" t="s">
        <v>262</v>
      </c>
      <c r="C164" s="8" t="s">
        <v>93</v>
      </c>
      <c r="D164" s="9">
        <v>0.3</v>
      </c>
      <c r="E164" s="12"/>
      <c r="F164" s="13"/>
      <c r="G164" s="12"/>
      <c r="H164" s="13"/>
      <c r="I164" s="12"/>
      <c r="J164" s="13"/>
      <c r="K164" s="12"/>
      <c r="L164" s="13"/>
      <c r="M164" s="8" t="s">
        <v>263</v>
      </c>
      <c r="N164" s="2" t="s">
        <v>279</v>
      </c>
      <c r="O164" s="2" t="s">
        <v>264</v>
      </c>
      <c r="P164" s="2" t="s">
        <v>63</v>
      </c>
      <c r="Q164" s="2" t="s">
        <v>64</v>
      </c>
      <c r="R164" s="2" t="s">
        <v>64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793</v>
      </c>
      <c r="AX164" s="2" t="s">
        <v>52</v>
      </c>
      <c r="AY164" s="2" t="s">
        <v>52</v>
      </c>
    </row>
    <row r="165" spans="1:51" ht="30" customHeight="1">
      <c r="A165" s="8" t="s">
        <v>456</v>
      </c>
      <c r="B165" s="8" t="s">
        <v>52</v>
      </c>
      <c r="C165" s="8" t="s">
        <v>52</v>
      </c>
      <c r="D165" s="9"/>
      <c r="E165" s="12"/>
      <c r="F165" s="13"/>
      <c r="G165" s="12"/>
      <c r="H165" s="13"/>
      <c r="I165" s="12"/>
      <c r="J165" s="13"/>
      <c r="K165" s="12"/>
      <c r="L165" s="13"/>
      <c r="M165" s="8" t="s">
        <v>52</v>
      </c>
      <c r="N165" s="2" t="s">
        <v>73</v>
      </c>
      <c r="O165" s="2" t="s">
        <v>73</v>
      </c>
      <c r="P165" s="2" t="s">
        <v>52</v>
      </c>
      <c r="Q165" s="2" t="s">
        <v>52</v>
      </c>
      <c r="R165" s="2" t="s">
        <v>52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52</v>
      </c>
      <c r="AW165" s="2" t="s">
        <v>52</v>
      </c>
      <c r="AX165" s="2" t="s">
        <v>52</v>
      </c>
      <c r="AY165" s="2" t="s">
        <v>52</v>
      </c>
    </row>
    <row r="166" spans="1:51" ht="30" customHeight="1">
      <c r="A166" s="9"/>
      <c r="B166" s="9"/>
      <c r="C166" s="9"/>
      <c r="D166" s="9"/>
      <c r="E166" s="12"/>
      <c r="F166" s="13"/>
      <c r="G166" s="12"/>
      <c r="H166" s="13"/>
      <c r="I166" s="12"/>
      <c r="J166" s="13"/>
      <c r="K166" s="12"/>
      <c r="L166" s="13"/>
      <c r="M166" s="9"/>
    </row>
    <row r="167" spans="1:51" ht="30" customHeight="1">
      <c r="A167" s="151" t="s">
        <v>794</v>
      </c>
      <c r="B167" s="151"/>
      <c r="C167" s="151"/>
      <c r="D167" s="151"/>
      <c r="E167" s="152"/>
      <c r="F167" s="153"/>
      <c r="G167" s="152"/>
      <c r="H167" s="153"/>
      <c r="I167" s="152"/>
      <c r="J167" s="153"/>
      <c r="K167" s="152"/>
      <c r="L167" s="153"/>
      <c r="M167" s="151"/>
      <c r="N167" s="1" t="s">
        <v>284</v>
      </c>
    </row>
    <row r="168" spans="1:51" ht="30" customHeight="1">
      <c r="A168" s="8" t="s">
        <v>795</v>
      </c>
      <c r="B168" s="8" t="s">
        <v>796</v>
      </c>
      <c r="C168" s="8" t="s">
        <v>93</v>
      </c>
      <c r="D168" s="9">
        <v>2.61</v>
      </c>
      <c r="E168" s="12"/>
      <c r="F168" s="13"/>
      <c r="G168" s="12"/>
      <c r="H168" s="13"/>
      <c r="I168" s="12"/>
      <c r="J168" s="13"/>
      <c r="K168" s="12"/>
      <c r="L168" s="13"/>
      <c r="M168" s="8" t="s">
        <v>797</v>
      </c>
      <c r="N168" s="2" t="s">
        <v>284</v>
      </c>
      <c r="O168" s="2" t="s">
        <v>798</v>
      </c>
      <c r="P168" s="2" t="s">
        <v>63</v>
      </c>
      <c r="Q168" s="2" t="s">
        <v>64</v>
      </c>
      <c r="R168" s="2" t="s">
        <v>64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799</v>
      </c>
      <c r="AX168" s="2" t="s">
        <v>52</v>
      </c>
      <c r="AY168" s="2" t="s">
        <v>52</v>
      </c>
    </row>
    <row r="169" spans="1:51" ht="30" customHeight="1">
      <c r="A169" s="8" t="s">
        <v>800</v>
      </c>
      <c r="B169" s="8" t="s">
        <v>801</v>
      </c>
      <c r="C169" s="8" t="s">
        <v>93</v>
      </c>
      <c r="D169" s="9">
        <v>5.22</v>
      </c>
      <c r="E169" s="12"/>
      <c r="F169" s="13"/>
      <c r="G169" s="12"/>
      <c r="H169" s="13"/>
      <c r="I169" s="12"/>
      <c r="J169" s="13"/>
      <c r="K169" s="12"/>
      <c r="L169" s="13"/>
      <c r="M169" s="8" t="s">
        <v>802</v>
      </c>
      <c r="N169" s="2" t="s">
        <v>284</v>
      </c>
      <c r="O169" s="2" t="s">
        <v>803</v>
      </c>
      <c r="P169" s="2" t="s">
        <v>63</v>
      </c>
      <c r="Q169" s="2" t="s">
        <v>64</v>
      </c>
      <c r="R169" s="2" t="s">
        <v>64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804</v>
      </c>
      <c r="AX169" s="2" t="s">
        <v>52</v>
      </c>
      <c r="AY169" s="2" t="s">
        <v>52</v>
      </c>
    </row>
    <row r="170" spans="1:51" ht="30" customHeight="1">
      <c r="A170" s="8" t="s">
        <v>732</v>
      </c>
      <c r="B170" s="8" t="s">
        <v>733</v>
      </c>
      <c r="C170" s="8" t="s">
        <v>93</v>
      </c>
      <c r="D170" s="9">
        <v>1.08</v>
      </c>
      <c r="E170" s="12"/>
      <c r="F170" s="13"/>
      <c r="G170" s="12"/>
      <c r="H170" s="13"/>
      <c r="I170" s="12"/>
      <c r="J170" s="13"/>
      <c r="K170" s="12"/>
      <c r="L170" s="13"/>
      <c r="M170" s="8" t="s">
        <v>734</v>
      </c>
      <c r="N170" s="2" t="s">
        <v>284</v>
      </c>
      <c r="O170" s="2" t="s">
        <v>735</v>
      </c>
      <c r="P170" s="2" t="s">
        <v>63</v>
      </c>
      <c r="Q170" s="2" t="s">
        <v>64</v>
      </c>
      <c r="R170" s="2" t="s">
        <v>64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805</v>
      </c>
      <c r="AX170" s="2" t="s">
        <v>52</v>
      </c>
      <c r="AY170" s="2" t="s">
        <v>52</v>
      </c>
    </row>
    <row r="171" spans="1:51" ht="30" customHeight="1">
      <c r="A171" s="8" t="s">
        <v>750</v>
      </c>
      <c r="B171" s="8" t="s">
        <v>806</v>
      </c>
      <c r="C171" s="8" t="s">
        <v>93</v>
      </c>
      <c r="D171" s="9">
        <v>2.61</v>
      </c>
      <c r="E171" s="12"/>
      <c r="F171" s="13"/>
      <c r="G171" s="12"/>
      <c r="H171" s="13"/>
      <c r="I171" s="12"/>
      <c r="J171" s="13"/>
      <c r="K171" s="12"/>
      <c r="L171" s="13"/>
      <c r="M171" s="8" t="s">
        <v>807</v>
      </c>
      <c r="N171" s="2" t="s">
        <v>284</v>
      </c>
      <c r="O171" s="2" t="s">
        <v>808</v>
      </c>
      <c r="P171" s="2" t="s">
        <v>63</v>
      </c>
      <c r="Q171" s="2" t="s">
        <v>64</v>
      </c>
      <c r="R171" s="2" t="s">
        <v>64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809</v>
      </c>
      <c r="AX171" s="2" t="s">
        <v>52</v>
      </c>
      <c r="AY171" s="2" t="s">
        <v>52</v>
      </c>
    </row>
    <row r="172" spans="1:51" ht="30" customHeight="1">
      <c r="A172" s="8" t="s">
        <v>456</v>
      </c>
      <c r="B172" s="8" t="s">
        <v>52</v>
      </c>
      <c r="C172" s="8" t="s">
        <v>52</v>
      </c>
      <c r="D172" s="9"/>
      <c r="E172" s="12"/>
      <c r="F172" s="13"/>
      <c r="G172" s="12"/>
      <c r="H172" s="13"/>
      <c r="I172" s="12"/>
      <c r="J172" s="13"/>
      <c r="K172" s="12"/>
      <c r="L172" s="13"/>
      <c r="M172" s="8" t="s">
        <v>52</v>
      </c>
      <c r="N172" s="2" t="s">
        <v>73</v>
      </c>
      <c r="O172" s="2" t="s">
        <v>73</v>
      </c>
      <c r="P172" s="2" t="s">
        <v>52</v>
      </c>
      <c r="Q172" s="2" t="s">
        <v>52</v>
      </c>
      <c r="R172" s="2" t="s">
        <v>52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52</v>
      </c>
      <c r="AX172" s="2" t="s">
        <v>52</v>
      </c>
      <c r="AY172" s="2" t="s">
        <v>52</v>
      </c>
    </row>
    <row r="173" spans="1:51" ht="30" customHeight="1">
      <c r="A173" s="9"/>
      <c r="B173" s="9"/>
      <c r="C173" s="9"/>
      <c r="D173" s="9"/>
      <c r="E173" s="12"/>
      <c r="F173" s="13"/>
      <c r="G173" s="12"/>
      <c r="H173" s="13"/>
      <c r="I173" s="12"/>
      <c r="J173" s="13"/>
      <c r="K173" s="12"/>
      <c r="L173" s="13"/>
      <c r="M173" s="9"/>
    </row>
    <row r="174" spans="1:51" ht="30" customHeight="1">
      <c r="A174" s="151" t="s">
        <v>810</v>
      </c>
      <c r="B174" s="151"/>
      <c r="C174" s="151"/>
      <c r="D174" s="151"/>
      <c r="E174" s="152"/>
      <c r="F174" s="153"/>
      <c r="G174" s="152"/>
      <c r="H174" s="153"/>
      <c r="I174" s="152"/>
      <c r="J174" s="153"/>
      <c r="K174" s="152"/>
      <c r="L174" s="153"/>
      <c r="M174" s="151"/>
      <c r="N174" s="1" t="s">
        <v>289</v>
      </c>
    </row>
    <row r="175" spans="1:51" ht="30" customHeight="1">
      <c r="A175" s="8" t="s">
        <v>811</v>
      </c>
      <c r="B175" s="8" t="s">
        <v>812</v>
      </c>
      <c r="C175" s="8" t="s">
        <v>93</v>
      </c>
      <c r="D175" s="9">
        <v>4.5</v>
      </c>
      <c r="E175" s="12"/>
      <c r="F175" s="13"/>
      <c r="G175" s="12"/>
      <c r="H175" s="13"/>
      <c r="I175" s="12"/>
      <c r="J175" s="13"/>
      <c r="K175" s="12"/>
      <c r="L175" s="13"/>
      <c r="M175" s="8" t="s">
        <v>813</v>
      </c>
      <c r="N175" s="2" t="s">
        <v>289</v>
      </c>
      <c r="O175" s="2" t="s">
        <v>814</v>
      </c>
      <c r="P175" s="2" t="s">
        <v>63</v>
      </c>
      <c r="Q175" s="2" t="s">
        <v>64</v>
      </c>
      <c r="R175" s="2" t="s">
        <v>64</v>
      </c>
      <c r="S175" s="3"/>
      <c r="T175" s="3"/>
      <c r="U175" s="3"/>
      <c r="V175" s="3">
        <v>1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815</v>
      </c>
      <c r="AX175" s="2" t="s">
        <v>52</v>
      </c>
      <c r="AY175" s="2" t="s">
        <v>52</v>
      </c>
    </row>
    <row r="176" spans="1:51" ht="30" customHeight="1">
      <c r="A176" s="8" t="s">
        <v>205</v>
      </c>
      <c r="B176" s="8" t="s">
        <v>816</v>
      </c>
      <c r="C176" s="8" t="s">
        <v>68</v>
      </c>
      <c r="D176" s="9">
        <v>19</v>
      </c>
      <c r="E176" s="12"/>
      <c r="F176" s="13"/>
      <c r="G176" s="12"/>
      <c r="H176" s="13"/>
      <c r="I176" s="12"/>
      <c r="J176" s="13"/>
      <c r="K176" s="12"/>
      <c r="L176" s="13"/>
      <c r="M176" s="8" t="s">
        <v>817</v>
      </c>
      <c r="N176" s="2" t="s">
        <v>289</v>
      </c>
      <c r="O176" s="2" t="s">
        <v>818</v>
      </c>
      <c r="P176" s="2" t="s">
        <v>63</v>
      </c>
      <c r="Q176" s="2" t="s">
        <v>64</v>
      </c>
      <c r="R176" s="2" t="s">
        <v>64</v>
      </c>
      <c r="S176" s="3"/>
      <c r="T176" s="3"/>
      <c r="U176" s="3"/>
      <c r="V176" s="3">
        <v>1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819</v>
      </c>
      <c r="AX176" s="2" t="s">
        <v>52</v>
      </c>
      <c r="AY176" s="2" t="s">
        <v>52</v>
      </c>
    </row>
    <row r="177" spans="1:51" ht="30" customHeight="1">
      <c r="A177" s="8" t="s">
        <v>820</v>
      </c>
      <c r="B177" s="8" t="s">
        <v>821</v>
      </c>
      <c r="C177" s="8" t="s">
        <v>453</v>
      </c>
      <c r="D177" s="9">
        <v>1</v>
      </c>
      <c r="E177" s="12"/>
      <c r="F177" s="13"/>
      <c r="G177" s="12"/>
      <c r="H177" s="13"/>
      <c r="I177" s="12"/>
      <c r="J177" s="13"/>
      <c r="K177" s="12"/>
      <c r="L177" s="13"/>
      <c r="M177" s="8" t="s">
        <v>52</v>
      </c>
      <c r="N177" s="2" t="s">
        <v>289</v>
      </c>
      <c r="O177" s="2" t="s">
        <v>454</v>
      </c>
      <c r="P177" s="2" t="s">
        <v>64</v>
      </c>
      <c r="Q177" s="2" t="s">
        <v>64</v>
      </c>
      <c r="R177" s="2" t="s">
        <v>64</v>
      </c>
      <c r="S177" s="3">
        <v>0</v>
      </c>
      <c r="T177" s="3">
        <v>0</v>
      </c>
      <c r="U177" s="3">
        <v>0.05</v>
      </c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822</v>
      </c>
      <c r="AX177" s="2" t="s">
        <v>52</v>
      </c>
      <c r="AY177" s="2" t="s">
        <v>52</v>
      </c>
    </row>
    <row r="178" spans="1:51" ht="30" customHeight="1">
      <c r="A178" s="8" t="s">
        <v>456</v>
      </c>
      <c r="B178" s="8" t="s">
        <v>52</v>
      </c>
      <c r="C178" s="8" t="s">
        <v>52</v>
      </c>
      <c r="D178" s="9"/>
      <c r="E178" s="12"/>
      <c r="F178" s="13"/>
      <c r="G178" s="12"/>
      <c r="H178" s="13"/>
      <c r="I178" s="12"/>
      <c r="J178" s="13"/>
      <c r="K178" s="12"/>
      <c r="L178" s="13"/>
      <c r="M178" s="8" t="s">
        <v>52</v>
      </c>
      <c r="N178" s="2" t="s">
        <v>73</v>
      </c>
      <c r="O178" s="2" t="s">
        <v>73</v>
      </c>
      <c r="P178" s="2" t="s">
        <v>52</v>
      </c>
      <c r="Q178" s="2" t="s">
        <v>52</v>
      </c>
      <c r="R178" s="2" t="s">
        <v>52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52</v>
      </c>
      <c r="AX178" s="2" t="s">
        <v>52</v>
      </c>
      <c r="AY178" s="2" t="s">
        <v>52</v>
      </c>
    </row>
    <row r="179" spans="1:51" ht="30" customHeight="1">
      <c r="A179" s="9"/>
      <c r="B179" s="9"/>
      <c r="C179" s="9"/>
      <c r="D179" s="9"/>
      <c r="E179" s="12"/>
      <c r="F179" s="13"/>
      <c r="G179" s="12"/>
      <c r="H179" s="13"/>
      <c r="I179" s="12"/>
      <c r="J179" s="13"/>
      <c r="K179" s="12"/>
      <c r="L179" s="13"/>
      <c r="M179" s="9"/>
    </row>
    <row r="180" spans="1:51" ht="30" customHeight="1">
      <c r="A180" s="151" t="s">
        <v>823</v>
      </c>
      <c r="B180" s="151"/>
      <c r="C180" s="151"/>
      <c r="D180" s="151"/>
      <c r="E180" s="152"/>
      <c r="F180" s="153"/>
      <c r="G180" s="152"/>
      <c r="H180" s="153"/>
      <c r="I180" s="152"/>
      <c r="J180" s="153"/>
      <c r="K180" s="152"/>
      <c r="L180" s="153"/>
      <c r="M180" s="151"/>
      <c r="N180" s="1" t="s">
        <v>296</v>
      </c>
    </row>
    <row r="181" spans="1:51" ht="30" customHeight="1">
      <c r="A181" s="8" t="s">
        <v>824</v>
      </c>
      <c r="B181" s="8" t="s">
        <v>825</v>
      </c>
      <c r="C181" s="8" t="s">
        <v>93</v>
      </c>
      <c r="D181" s="9">
        <v>1.01</v>
      </c>
      <c r="E181" s="12"/>
      <c r="F181" s="13"/>
      <c r="G181" s="12"/>
      <c r="H181" s="13"/>
      <c r="I181" s="12"/>
      <c r="J181" s="13"/>
      <c r="K181" s="12"/>
      <c r="L181" s="13"/>
      <c r="M181" s="8" t="s">
        <v>826</v>
      </c>
      <c r="N181" s="2" t="s">
        <v>296</v>
      </c>
      <c r="O181" s="2" t="s">
        <v>827</v>
      </c>
      <c r="P181" s="2" t="s">
        <v>64</v>
      </c>
      <c r="Q181" s="2" t="s">
        <v>64</v>
      </c>
      <c r="R181" s="2" t="s">
        <v>63</v>
      </c>
      <c r="S181" s="3"/>
      <c r="T181" s="3"/>
      <c r="U181" s="3"/>
      <c r="V181" s="3">
        <v>1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828</v>
      </c>
      <c r="AX181" s="2" t="s">
        <v>52</v>
      </c>
      <c r="AY181" s="2" t="s">
        <v>52</v>
      </c>
    </row>
    <row r="182" spans="1:51" ht="30" customHeight="1">
      <c r="A182" s="8" t="s">
        <v>829</v>
      </c>
      <c r="B182" s="8" t="s">
        <v>830</v>
      </c>
      <c r="C182" s="8" t="s">
        <v>93</v>
      </c>
      <c r="D182" s="9">
        <v>1.05</v>
      </c>
      <c r="E182" s="12"/>
      <c r="F182" s="13"/>
      <c r="G182" s="12"/>
      <c r="H182" s="13"/>
      <c r="I182" s="12"/>
      <c r="J182" s="13"/>
      <c r="K182" s="12"/>
      <c r="L182" s="13"/>
      <c r="M182" s="8" t="s">
        <v>831</v>
      </c>
      <c r="N182" s="2" t="s">
        <v>296</v>
      </c>
      <c r="O182" s="2" t="s">
        <v>832</v>
      </c>
      <c r="P182" s="2" t="s">
        <v>64</v>
      </c>
      <c r="Q182" s="2" t="s">
        <v>64</v>
      </c>
      <c r="R182" s="2" t="s">
        <v>63</v>
      </c>
      <c r="S182" s="3"/>
      <c r="T182" s="3"/>
      <c r="U182" s="3"/>
      <c r="V182" s="3">
        <v>1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833</v>
      </c>
      <c r="AX182" s="2" t="s">
        <v>52</v>
      </c>
      <c r="AY182" s="2" t="s">
        <v>52</v>
      </c>
    </row>
    <row r="183" spans="1:51" ht="30" customHeight="1">
      <c r="A183" s="8" t="s">
        <v>834</v>
      </c>
      <c r="B183" s="8" t="s">
        <v>835</v>
      </c>
      <c r="C183" s="8" t="s">
        <v>93</v>
      </c>
      <c r="D183" s="9">
        <v>1</v>
      </c>
      <c r="E183" s="12"/>
      <c r="F183" s="13"/>
      <c r="G183" s="12"/>
      <c r="H183" s="13"/>
      <c r="I183" s="12"/>
      <c r="J183" s="13"/>
      <c r="K183" s="12"/>
      <c r="L183" s="13"/>
      <c r="M183" s="8" t="s">
        <v>836</v>
      </c>
      <c r="N183" s="2" t="s">
        <v>296</v>
      </c>
      <c r="O183" s="2" t="s">
        <v>837</v>
      </c>
      <c r="P183" s="2" t="s">
        <v>63</v>
      </c>
      <c r="Q183" s="2" t="s">
        <v>64</v>
      </c>
      <c r="R183" s="2" t="s">
        <v>64</v>
      </c>
      <c r="S183" s="3"/>
      <c r="T183" s="3"/>
      <c r="U183" s="3"/>
      <c r="V183" s="3">
        <v>1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838</v>
      </c>
      <c r="AX183" s="2" t="s">
        <v>52</v>
      </c>
      <c r="AY183" s="2" t="s">
        <v>52</v>
      </c>
    </row>
    <row r="184" spans="1:51" ht="30" customHeight="1">
      <c r="A184" s="8" t="s">
        <v>839</v>
      </c>
      <c r="B184" s="8" t="s">
        <v>840</v>
      </c>
      <c r="C184" s="8" t="s">
        <v>68</v>
      </c>
      <c r="D184" s="9">
        <v>2.1589999999999998</v>
      </c>
      <c r="E184" s="12"/>
      <c r="F184" s="13"/>
      <c r="G184" s="12"/>
      <c r="H184" s="13"/>
      <c r="I184" s="12"/>
      <c r="J184" s="13"/>
      <c r="K184" s="12"/>
      <c r="L184" s="13"/>
      <c r="M184" s="8" t="s">
        <v>841</v>
      </c>
      <c r="N184" s="2" t="s">
        <v>296</v>
      </c>
      <c r="O184" s="2" t="s">
        <v>842</v>
      </c>
      <c r="P184" s="2" t="s">
        <v>63</v>
      </c>
      <c r="Q184" s="2" t="s">
        <v>64</v>
      </c>
      <c r="R184" s="2" t="s">
        <v>64</v>
      </c>
      <c r="S184" s="3"/>
      <c r="T184" s="3"/>
      <c r="U184" s="3"/>
      <c r="V184" s="3">
        <v>1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843</v>
      </c>
      <c r="AX184" s="2" t="s">
        <v>52</v>
      </c>
      <c r="AY184" s="2" t="s">
        <v>52</v>
      </c>
    </row>
    <row r="185" spans="1:51" ht="30" customHeight="1">
      <c r="A185" s="8" t="s">
        <v>844</v>
      </c>
      <c r="B185" s="8" t="s">
        <v>845</v>
      </c>
      <c r="C185" s="8" t="s">
        <v>68</v>
      </c>
      <c r="D185" s="9">
        <v>3.1</v>
      </c>
      <c r="E185" s="12"/>
      <c r="F185" s="13"/>
      <c r="G185" s="12"/>
      <c r="H185" s="13"/>
      <c r="I185" s="12"/>
      <c r="J185" s="13"/>
      <c r="K185" s="12"/>
      <c r="L185" s="13"/>
      <c r="M185" s="8" t="s">
        <v>846</v>
      </c>
      <c r="N185" s="2" t="s">
        <v>296</v>
      </c>
      <c r="O185" s="2" t="s">
        <v>847</v>
      </c>
      <c r="P185" s="2" t="s">
        <v>63</v>
      </c>
      <c r="Q185" s="2" t="s">
        <v>64</v>
      </c>
      <c r="R185" s="2" t="s">
        <v>64</v>
      </c>
      <c r="S185" s="3"/>
      <c r="T185" s="3"/>
      <c r="U185" s="3"/>
      <c r="V185" s="3">
        <v>1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848</v>
      </c>
      <c r="AX185" s="2" t="s">
        <v>52</v>
      </c>
      <c r="AY185" s="2" t="s">
        <v>52</v>
      </c>
    </row>
    <row r="186" spans="1:51" ht="30" customHeight="1">
      <c r="A186" s="8" t="s">
        <v>849</v>
      </c>
      <c r="B186" s="8" t="s">
        <v>850</v>
      </c>
      <c r="C186" s="8" t="s">
        <v>68</v>
      </c>
      <c r="D186" s="9">
        <v>3.1</v>
      </c>
      <c r="E186" s="12"/>
      <c r="F186" s="13"/>
      <c r="G186" s="12"/>
      <c r="H186" s="13"/>
      <c r="I186" s="12"/>
      <c r="J186" s="13"/>
      <c r="K186" s="12"/>
      <c r="L186" s="13"/>
      <c r="M186" s="8" t="s">
        <v>851</v>
      </c>
      <c r="N186" s="2" t="s">
        <v>296</v>
      </c>
      <c r="O186" s="2" t="s">
        <v>852</v>
      </c>
      <c r="P186" s="2" t="s">
        <v>63</v>
      </c>
      <c r="Q186" s="2" t="s">
        <v>64</v>
      </c>
      <c r="R186" s="2" t="s">
        <v>64</v>
      </c>
      <c r="S186" s="3"/>
      <c r="T186" s="3"/>
      <c r="U186" s="3"/>
      <c r="V186" s="3">
        <v>1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853</v>
      </c>
      <c r="AX186" s="2" t="s">
        <v>52</v>
      </c>
      <c r="AY186" s="2" t="s">
        <v>52</v>
      </c>
    </row>
    <row r="187" spans="1:51" ht="30" customHeight="1">
      <c r="A187" s="8" t="s">
        <v>820</v>
      </c>
      <c r="B187" s="8" t="s">
        <v>821</v>
      </c>
      <c r="C187" s="8" t="s">
        <v>453</v>
      </c>
      <c r="D187" s="9">
        <v>1</v>
      </c>
      <c r="E187" s="12"/>
      <c r="F187" s="13"/>
      <c r="G187" s="12"/>
      <c r="H187" s="13"/>
      <c r="I187" s="12"/>
      <c r="J187" s="13"/>
      <c r="K187" s="12"/>
      <c r="L187" s="13"/>
      <c r="M187" s="8" t="s">
        <v>52</v>
      </c>
      <c r="N187" s="2" t="s">
        <v>296</v>
      </c>
      <c r="O187" s="2" t="s">
        <v>454</v>
      </c>
      <c r="P187" s="2" t="s">
        <v>64</v>
      </c>
      <c r="Q187" s="2" t="s">
        <v>64</v>
      </c>
      <c r="R187" s="2" t="s">
        <v>64</v>
      </c>
      <c r="S187" s="3">
        <v>0</v>
      </c>
      <c r="T187" s="3">
        <v>0</v>
      </c>
      <c r="U187" s="3">
        <v>0.05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854</v>
      </c>
      <c r="AX187" s="2" t="s">
        <v>52</v>
      </c>
      <c r="AY187" s="2" t="s">
        <v>52</v>
      </c>
    </row>
    <row r="188" spans="1:51" ht="30" customHeight="1">
      <c r="A188" s="8" t="s">
        <v>456</v>
      </c>
      <c r="B188" s="8" t="s">
        <v>52</v>
      </c>
      <c r="C188" s="8" t="s">
        <v>52</v>
      </c>
      <c r="D188" s="9"/>
      <c r="E188" s="12"/>
      <c r="F188" s="13"/>
      <c r="G188" s="12"/>
      <c r="H188" s="13"/>
      <c r="I188" s="12"/>
      <c r="J188" s="13"/>
      <c r="K188" s="12"/>
      <c r="L188" s="13"/>
      <c r="M188" s="8" t="s">
        <v>52</v>
      </c>
      <c r="N188" s="2" t="s">
        <v>73</v>
      </c>
      <c r="O188" s="2" t="s">
        <v>73</v>
      </c>
      <c r="P188" s="2" t="s">
        <v>52</v>
      </c>
      <c r="Q188" s="2" t="s">
        <v>52</v>
      </c>
      <c r="R188" s="2" t="s">
        <v>52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52</v>
      </c>
      <c r="AX188" s="2" t="s">
        <v>52</v>
      </c>
      <c r="AY188" s="2" t="s">
        <v>52</v>
      </c>
    </row>
    <row r="189" spans="1:51" ht="30" customHeight="1">
      <c r="A189" s="9"/>
      <c r="B189" s="9"/>
      <c r="C189" s="9"/>
      <c r="D189" s="9"/>
      <c r="E189" s="12"/>
      <c r="F189" s="13"/>
      <c r="G189" s="12"/>
      <c r="H189" s="13"/>
      <c r="I189" s="12"/>
      <c r="J189" s="13"/>
      <c r="K189" s="12"/>
      <c r="L189" s="13"/>
      <c r="M189" s="9"/>
    </row>
    <row r="190" spans="1:51" ht="30" customHeight="1">
      <c r="A190" s="151" t="s">
        <v>855</v>
      </c>
      <c r="B190" s="151"/>
      <c r="C190" s="151"/>
      <c r="D190" s="151"/>
      <c r="E190" s="152"/>
      <c r="F190" s="153"/>
      <c r="G190" s="152"/>
      <c r="H190" s="153"/>
      <c r="I190" s="152"/>
      <c r="J190" s="153"/>
      <c r="K190" s="152"/>
      <c r="L190" s="153"/>
      <c r="M190" s="151"/>
      <c r="N190" s="1" t="s">
        <v>300</v>
      </c>
    </row>
    <row r="191" spans="1:51" ht="30" customHeight="1">
      <c r="A191" s="8" t="s">
        <v>824</v>
      </c>
      <c r="B191" s="8" t="s">
        <v>825</v>
      </c>
      <c r="C191" s="8" t="s">
        <v>93</v>
      </c>
      <c r="D191" s="9">
        <v>1.01</v>
      </c>
      <c r="E191" s="12"/>
      <c r="F191" s="13"/>
      <c r="G191" s="12"/>
      <c r="H191" s="13"/>
      <c r="I191" s="12"/>
      <c r="J191" s="13"/>
      <c r="K191" s="12"/>
      <c r="L191" s="13"/>
      <c r="M191" s="8" t="s">
        <v>826</v>
      </c>
      <c r="N191" s="2" t="s">
        <v>300</v>
      </c>
      <c r="O191" s="2" t="s">
        <v>827</v>
      </c>
      <c r="P191" s="2" t="s">
        <v>64</v>
      </c>
      <c r="Q191" s="2" t="s">
        <v>64</v>
      </c>
      <c r="R191" s="2" t="s">
        <v>63</v>
      </c>
      <c r="S191" s="3"/>
      <c r="T191" s="3"/>
      <c r="U191" s="3"/>
      <c r="V191" s="3">
        <v>1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856</v>
      </c>
      <c r="AX191" s="2" t="s">
        <v>52</v>
      </c>
      <c r="AY191" s="2" t="s">
        <v>52</v>
      </c>
    </row>
    <row r="192" spans="1:51" ht="30" customHeight="1">
      <c r="A192" s="8" t="s">
        <v>829</v>
      </c>
      <c r="B192" s="8" t="s">
        <v>830</v>
      </c>
      <c r="C192" s="8" t="s">
        <v>93</v>
      </c>
      <c r="D192" s="9">
        <v>1.05</v>
      </c>
      <c r="E192" s="12"/>
      <c r="F192" s="13"/>
      <c r="G192" s="12"/>
      <c r="H192" s="13"/>
      <c r="I192" s="12"/>
      <c r="J192" s="13"/>
      <c r="K192" s="12"/>
      <c r="L192" s="13"/>
      <c r="M192" s="8" t="s">
        <v>831</v>
      </c>
      <c r="N192" s="2" t="s">
        <v>300</v>
      </c>
      <c r="O192" s="2" t="s">
        <v>832</v>
      </c>
      <c r="P192" s="2" t="s">
        <v>64</v>
      </c>
      <c r="Q192" s="2" t="s">
        <v>64</v>
      </c>
      <c r="R192" s="2" t="s">
        <v>63</v>
      </c>
      <c r="S192" s="3"/>
      <c r="T192" s="3"/>
      <c r="U192" s="3"/>
      <c r="V192" s="3">
        <v>1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857</v>
      </c>
      <c r="AX192" s="2" t="s">
        <v>52</v>
      </c>
      <c r="AY192" s="2" t="s">
        <v>52</v>
      </c>
    </row>
    <row r="193" spans="1:51" ht="30" customHeight="1">
      <c r="A193" s="8" t="s">
        <v>834</v>
      </c>
      <c r="B193" s="8" t="s">
        <v>835</v>
      </c>
      <c r="C193" s="8" t="s">
        <v>93</v>
      </c>
      <c r="D193" s="9">
        <v>1</v>
      </c>
      <c r="E193" s="12"/>
      <c r="F193" s="13"/>
      <c r="G193" s="12"/>
      <c r="H193" s="13"/>
      <c r="I193" s="12"/>
      <c r="J193" s="13"/>
      <c r="K193" s="12"/>
      <c r="L193" s="13"/>
      <c r="M193" s="8" t="s">
        <v>836</v>
      </c>
      <c r="N193" s="2" t="s">
        <v>300</v>
      </c>
      <c r="O193" s="2" t="s">
        <v>837</v>
      </c>
      <c r="P193" s="2" t="s">
        <v>63</v>
      </c>
      <c r="Q193" s="2" t="s">
        <v>64</v>
      </c>
      <c r="R193" s="2" t="s">
        <v>64</v>
      </c>
      <c r="S193" s="3"/>
      <c r="T193" s="3"/>
      <c r="U193" s="3"/>
      <c r="V193" s="3">
        <v>1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858</v>
      </c>
      <c r="AX193" s="2" t="s">
        <v>52</v>
      </c>
      <c r="AY193" s="2" t="s">
        <v>52</v>
      </c>
    </row>
    <row r="194" spans="1:51" ht="30" customHeight="1">
      <c r="A194" s="8" t="s">
        <v>839</v>
      </c>
      <c r="B194" s="8" t="s">
        <v>840</v>
      </c>
      <c r="C194" s="8" t="s">
        <v>68</v>
      </c>
      <c r="D194" s="9">
        <v>2.1589999999999998</v>
      </c>
      <c r="E194" s="12"/>
      <c r="F194" s="13"/>
      <c r="G194" s="12"/>
      <c r="H194" s="13"/>
      <c r="I194" s="12"/>
      <c r="J194" s="13"/>
      <c r="K194" s="12"/>
      <c r="L194" s="13"/>
      <c r="M194" s="8" t="s">
        <v>841</v>
      </c>
      <c r="N194" s="2" t="s">
        <v>300</v>
      </c>
      <c r="O194" s="2" t="s">
        <v>842</v>
      </c>
      <c r="P194" s="2" t="s">
        <v>63</v>
      </c>
      <c r="Q194" s="2" t="s">
        <v>64</v>
      </c>
      <c r="R194" s="2" t="s">
        <v>64</v>
      </c>
      <c r="S194" s="3"/>
      <c r="T194" s="3"/>
      <c r="U194" s="3"/>
      <c r="V194" s="3">
        <v>1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859</v>
      </c>
      <c r="AX194" s="2" t="s">
        <v>52</v>
      </c>
      <c r="AY194" s="2" t="s">
        <v>52</v>
      </c>
    </row>
    <row r="195" spans="1:51" ht="30" customHeight="1">
      <c r="A195" s="8" t="s">
        <v>844</v>
      </c>
      <c r="B195" s="8" t="s">
        <v>845</v>
      </c>
      <c r="C195" s="8" t="s">
        <v>68</v>
      </c>
      <c r="D195" s="9">
        <v>3.1</v>
      </c>
      <c r="E195" s="12"/>
      <c r="F195" s="13"/>
      <c r="G195" s="12"/>
      <c r="H195" s="13"/>
      <c r="I195" s="12"/>
      <c r="J195" s="13"/>
      <c r="K195" s="12"/>
      <c r="L195" s="13"/>
      <c r="M195" s="8" t="s">
        <v>846</v>
      </c>
      <c r="N195" s="2" t="s">
        <v>300</v>
      </c>
      <c r="O195" s="2" t="s">
        <v>847</v>
      </c>
      <c r="P195" s="2" t="s">
        <v>63</v>
      </c>
      <c r="Q195" s="2" t="s">
        <v>64</v>
      </c>
      <c r="R195" s="2" t="s">
        <v>64</v>
      </c>
      <c r="S195" s="3"/>
      <c r="T195" s="3"/>
      <c r="U195" s="3"/>
      <c r="V195" s="3">
        <v>1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860</v>
      </c>
      <c r="AX195" s="2" t="s">
        <v>52</v>
      </c>
      <c r="AY195" s="2" t="s">
        <v>52</v>
      </c>
    </row>
    <row r="196" spans="1:51" ht="30" customHeight="1">
      <c r="A196" s="8" t="s">
        <v>849</v>
      </c>
      <c r="B196" s="8" t="s">
        <v>850</v>
      </c>
      <c r="C196" s="8" t="s">
        <v>68</v>
      </c>
      <c r="D196" s="9">
        <v>3.1</v>
      </c>
      <c r="E196" s="12"/>
      <c r="F196" s="13"/>
      <c r="G196" s="12"/>
      <c r="H196" s="13"/>
      <c r="I196" s="12"/>
      <c r="J196" s="13"/>
      <c r="K196" s="12"/>
      <c r="L196" s="13"/>
      <c r="M196" s="8" t="s">
        <v>851</v>
      </c>
      <c r="N196" s="2" t="s">
        <v>300</v>
      </c>
      <c r="O196" s="2" t="s">
        <v>852</v>
      </c>
      <c r="P196" s="2" t="s">
        <v>63</v>
      </c>
      <c r="Q196" s="2" t="s">
        <v>64</v>
      </c>
      <c r="R196" s="2" t="s">
        <v>64</v>
      </c>
      <c r="S196" s="3"/>
      <c r="T196" s="3"/>
      <c r="U196" s="3"/>
      <c r="V196" s="3">
        <v>1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861</v>
      </c>
      <c r="AX196" s="2" t="s">
        <v>52</v>
      </c>
      <c r="AY196" s="2" t="s">
        <v>52</v>
      </c>
    </row>
    <row r="197" spans="1:51" ht="30" customHeight="1">
      <c r="A197" s="8" t="s">
        <v>820</v>
      </c>
      <c r="B197" s="8" t="s">
        <v>821</v>
      </c>
      <c r="C197" s="8" t="s">
        <v>453</v>
      </c>
      <c r="D197" s="9">
        <v>1</v>
      </c>
      <c r="E197" s="12"/>
      <c r="F197" s="13"/>
      <c r="G197" s="12"/>
      <c r="H197" s="13"/>
      <c r="I197" s="12"/>
      <c r="J197" s="13"/>
      <c r="K197" s="12"/>
      <c r="L197" s="13"/>
      <c r="M197" s="8" t="s">
        <v>52</v>
      </c>
      <c r="N197" s="2" t="s">
        <v>300</v>
      </c>
      <c r="O197" s="2" t="s">
        <v>454</v>
      </c>
      <c r="P197" s="2" t="s">
        <v>64</v>
      </c>
      <c r="Q197" s="2" t="s">
        <v>64</v>
      </c>
      <c r="R197" s="2" t="s">
        <v>64</v>
      </c>
      <c r="S197" s="3">
        <v>0</v>
      </c>
      <c r="T197" s="3">
        <v>0</v>
      </c>
      <c r="U197" s="3">
        <v>0.05</v>
      </c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52</v>
      </c>
      <c r="AW197" s="2" t="s">
        <v>862</v>
      </c>
      <c r="AX197" s="2" t="s">
        <v>52</v>
      </c>
      <c r="AY197" s="2" t="s">
        <v>52</v>
      </c>
    </row>
    <row r="198" spans="1:51" ht="30" customHeight="1">
      <c r="A198" s="8" t="s">
        <v>456</v>
      </c>
      <c r="B198" s="8" t="s">
        <v>52</v>
      </c>
      <c r="C198" s="8" t="s">
        <v>52</v>
      </c>
      <c r="D198" s="9"/>
      <c r="E198" s="12"/>
      <c r="F198" s="13"/>
      <c r="G198" s="12"/>
      <c r="H198" s="13"/>
      <c r="I198" s="12"/>
      <c r="J198" s="13"/>
      <c r="K198" s="12"/>
      <c r="L198" s="13"/>
      <c r="M198" s="8" t="s">
        <v>52</v>
      </c>
      <c r="N198" s="2" t="s">
        <v>73</v>
      </c>
      <c r="O198" s="2" t="s">
        <v>73</v>
      </c>
      <c r="P198" s="2" t="s">
        <v>52</v>
      </c>
      <c r="Q198" s="2" t="s">
        <v>52</v>
      </c>
      <c r="R198" s="2" t="s">
        <v>52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52</v>
      </c>
      <c r="AX198" s="2" t="s">
        <v>52</v>
      </c>
      <c r="AY198" s="2" t="s">
        <v>52</v>
      </c>
    </row>
    <row r="199" spans="1:51" ht="30" customHeight="1">
      <c r="A199" s="9"/>
      <c r="B199" s="9"/>
      <c r="C199" s="9"/>
      <c r="D199" s="9"/>
      <c r="E199" s="12"/>
      <c r="F199" s="13"/>
      <c r="G199" s="12"/>
      <c r="H199" s="13"/>
      <c r="I199" s="12"/>
      <c r="J199" s="13"/>
      <c r="K199" s="12"/>
      <c r="L199" s="13"/>
      <c r="M199" s="9"/>
    </row>
    <row r="200" spans="1:51" ht="30" customHeight="1">
      <c r="A200" s="151" t="s">
        <v>863</v>
      </c>
      <c r="B200" s="151"/>
      <c r="C200" s="151"/>
      <c r="D200" s="151"/>
      <c r="E200" s="152"/>
      <c r="F200" s="153"/>
      <c r="G200" s="152"/>
      <c r="H200" s="153"/>
      <c r="I200" s="152"/>
      <c r="J200" s="153"/>
      <c r="K200" s="152"/>
      <c r="L200" s="153"/>
      <c r="M200" s="151"/>
      <c r="N200" s="1" t="s">
        <v>305</v>
      </c>
    </row>
    <row r="201" spans="1:51" ht="30" customHeight="1">
      <c r="A201" s="8" t="s">
        <v>864</v>
      </c>
      <c r="B201" s="8" t="s">
        <v>865</v>
      </c>
      <c r="C201" s="8" t="s">
        <v>866</v>
      </c>
      <c r="D201" s="9">
        <v>6.8</v>
      </c>
      <c r="E201" s="12"/>
      <c r="F201" s="13"/>
      <c r="G201" s="12"/>
      <c r="H201" s="13"/>
      <c r="I201" s="12"/>
      <c r="J201" s="13"/>
      <c r="K201" s="12"/>
      <c r="L201" s="13"/>
      <c r="M201" s="8" t="s">
        <v>867</v>
      </c>
      <c r="N201" s="2" t="s">
        <v>305</v>
      </c>
      <c r="O201" s="2" t="s">
        <v>868</v>
      </c>
      <c r="P201" s="2" t="s">
        <v>64</v>
      </c>
      <c r="Q201" s="2" t="s">
        <v>64</v>
      </c>
      <c r="R201" s="2" t="s">
        <v>63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869</v>
      </c>
      <c r="AX201" s="2" t="s">
        <v>52</v>
      </c>
      <c r="AY201" s="2" t="s">
        <v>52</v>
      </c>
    </row>
    <row r="202" spans="1:51" ht="30" customHeight="1">
      <c r="A202" s="8" t="s">
        <v>456</v>
      </c>
      <c r="B202" s="8" t="s">
        <v>52</v>
      </c>
      <c r="C202" s="8" t="s">
        <v>52</v>
      </c>
      <c r="D202" s="9"/>
      <c r="E202" s="12"/>
      <c r="F202" s="13"/>
      <c r="G202" s="12"/>
      <c r="H202" s="13"/>
      <c r="I202" s="12"/>
      <c r="J202" s="13"/>
      <c r="K202" s="12"/>
      <c r="L202" s="13"/>
      <c r="M202" s="8" t="s">
        <v>52</v>
      </c>
      <c r="N202" s="2" t="s">
        <v>73</v>
      </c>
      <c r="O202" s="2" t="s">
        <v>73</v>
      </c>
      <c r="P202" s="2" t="s">
        <v>52</v>
      </c>
      <c r="Q202" s="2" t="s">
        <v>52</v>
      </c>
      <c r="R202" s="2" t="s">
        <v>52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2" t="s">
        <v>52</v>
      </c>
      <c r="AW202" s="2" t="s">
        <v>52</v>
      </c>
      <c r="AX202" s="2" t="s">
        <v>52</v>
      </c>
      <c r="AY202" s="2" t="s">
        <v>52</v>
      </c>
    </row>
    <row r="203" spans="1:51" ht="30" customHeight="1">
      <c r="A203" s="9"/>
      <c r="B203" s="9"/>
      <c r="C203" s="9"/>
      <c r="D203" s="9"/>
      <c r="E203" s="12"/>
      <c r="F203" s="13"/>
      <c r="G203" s="12"/>
      <c r="H203" s="13"/>
      <c r="I203" s="12"/>
      <c r="J203" s="13"/>
      <c r="K203" s="12"/>
      <c r="L203" s="13"/>
      <c r="M203" s="9"/>
    </row>
    <row r="204" spans="1:51" ht="30" customHeight="1">
      <c r="A204" s="151" t="s">
        <v>870</v>
      </c>
      <c r="B204" s="151"/>
      <c r="C204" s="151"/>
      <c r="D204" s="151"/>
      <c r="E204" s="152"/>
      <c r="F204" s="153"/>
      <c r="G204" s="152"/>
      <c r="H204" s="153"/>
      <c r="I204" s="152"/>
      <c r="J204" s="153"/>
      <c r="K204" s="152"/>
      <c r="L204" s="153"/>
      <c r="M204" s="151"/>
      <c r="N204" s="1" t="s">
        <v>310</v>
      </c>
    </row>
    <row r="205" spans="1:51" ht="30" customHeight="1">
      <c r="A205" s="8" t="s">
        <v>307</v>
      </c>
      <c r="B205" s="8" t="s">
        <v>308</v>
      </c>
      <c r="C205" s="8" t="s">
        <v>193</v>
      </c>
      <c r="D205" s="9">
        <v>1</v>
      </c>
      <c r="E205" s="12"/>
      <c r="F205" s="13"/>
      <c r="G205" s="12"/>
      <c r="H205" s="13"/>
      <c r="I205" s="12"/>
      <c r="J205" s="13"/>
      <c r="K205" s="12"/>
      <c r="L205" s="13"/>
      <c r="M205" s="8" t="s">
        <v>871</v>
      </c>
      <c r="N205" s="2" t="s">
        <v>310</v>
      </c>
      <c r="O205" s="2" t="s">
        <v>872</v>
      </c>
      <c r="P205" s="2" t="s">
        <v>64</v>
      </c>
      <c r="Q205" s="2" t="s">
        <v>64</v>
      </c>
      <c r="R205" s="2" t="s">
        <v>63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873</v>
      </c>
      <c r="AX205" s="2" t="s">
        <v>52</v>
      </c>
      <c r="AY205" s="2" t="s">
        <v>52</v>
      </c>
    </row>
    <row r="206" spans="1:51" ht="30" customHeight="1">
      <c r="A206" s="8" t="s">
        <v>512</v>
      </c>
      <c r="B206" s="8" t="s">
        <v>507</v>
      </c>
      <c r="C206" s="8" t="s">
        <v>508</v>
      </c>
      <c r="D206" s="9">
        <v>0.05</v>
      </c>
      <c r="E206" s="12"/>
      <c r="F206" s="13"/>
      <c r="G206" s="12"/>
      <c r="H206" s="13"/>
      <c r="I206" s="12"/>
      <c r="J206" s="13"/>
      <c r="K206" s="12"/>
      <c r="L206" s="13"/>
      <c r="M206" s="8" t="s">
        <v>513</v>
      </c>
      <c r="N206" s="2" t="s">
        <v>310</v>
      </c>
      <c r="O206" s="2" t="s">
        <v>514</v>
      </c>
      <c r="P206" s="2" t="s">
        <v>64</v>
      </c>
      <c r="Q206" s="2" t="s">
        <v>64</v>
      </c>
      <c r="R206" s="2" t="s">
        <v>63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874</v>
      </c>
      <c r="AX206" s="2" t="s">
        <v>52</v>
      </c>
      <c r="AY206" s="2" t="s">
        <v>52</v>
      </c>
    </row>
    <row r="207" spans="1:51" ht="30" customHeight="1">
      <c r="A207" s="8" t="s">
        <v>875</v>
      </c>
      <c r="B207" s="8" t="s">
        <v>507</v>
      </c>
      <c r="C207" s="8" t="s">
        <v>508</v>
      </c>
      <c r="D207" s="9">
        <v>0.1</v>
      </c>
      <c r="E207" s="12"/>
      <c r="F207" s="13"/>
      <c r="G207" s="12"/>
      <c r="H207" s="13"/>
      <c r="I207" s="12"/>
      <c r="J207" s="13"/>
      <c r="K207" s="12"/>
      <c r="L207" s="13"/>
      <c r="M207" s="8" t="s">
        <v>876</v>
      </c>
      <c r="N207" s="2" t="s">
        <v>310</v>
      </c>
      <c r="O207" s="2" t="s">
        <v>877</v>
      </c>
      <c r="P207" s="2" t="s">
        <v>64</v>
      </c>
      <c r="Q207" s="2" t="s">
        <v>64</v>
      </c>
      <c r="R207" s="2" t="s">
        <v>63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878</v>
      </c>
      <c r="AX207" s="2" t="s">
        <v>52</v>
      </c>
      <c r="AY207" s="2" t="s">
        <v>52</v>
      </c>
    </row>
    <row r="208" spans="1:51" ht="30" customHeight="1">
      <c r="A208" s="8" t="s">
        <v>456</v>
      </c>
      <c r="B208" s="8" t="s">
        <v>52</v>
      </c>
      <c r="C208" s="8" t="s">
        <v>52</v>
      </c>
      <c r="D208" s="9"/>
      <c r="E208" s="12"/>
      <c r="F208" s="13"/>
      <c r="G208" s="12"/>
      <c r="H208" s="13"/>
      <c r="I208" s="12"/>
      <c r="J208" s="13"/>
      <c r="K208" s="12"/>
      <c r="L208" s="13"/>
      <c r="M208" s="8" t="s">
        <v>52</v>
      </c>
      <c r="N208" s="2" t="s">
        <v>73</v>
      </c>
      <c r="O208" s="2" t="s">
        <v>73</v>
      </c>
      <c r="P208" s="2" t="s">
        <v>52</v>
      </c>
      <c r="Q208" s="2" t="s">
        <v>52</v>
      </c>
      <c r="R208" s="2" t="s">
        <v>52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52</v>
      </c>
      <c r="AX208" s="2" t="s">
        <v>52</v>
      </c>
      <c r="AY208" s="2" t="s">
        <v>52</v>
      </c>
    </row>
    <row r="209" spans="1:51" ht="30" customHeight="1">
      <c r="A209" s="9"/>
      <c r="B209" s="9"/>
      <c r="C209" s="9"/>
      <c r="D209" s="9"/>
      <c r="E209" s="12"/>
      <c r="F209" s="13"/>
      <c r="G209" s="12"/>
      <c r="H209" s="13"/>
      <c r="I209" s="12"/>
      <c r="J209" s="13"/>
      <c r="K209" s="12"/>
      <c r="L209" s="13"/>
      <c r="M209" s="9"/>
    </row>
    <row r="210" spans="1:51" ht="30" customHeight="1">
      <c r="A210" s="151" t="s">
        <v>879</v>
      </c>
      <c r="B210" s="151"/>
      <c r="C210" s="151"/>
      <c r="D210" s="151"/>
      <c r="E210" s="152"/>
      <c r="F210" s="153"/>
      <c r="G210" s="152"/>
      <c r="H210" s="153"/>
      <c r="I210" s="152"/>
      <c r="J210" s="153"/>
      <c r="K210" s="152"/>
      <c r="L210" s="153"/>
      <c r="M210" s="151"/>
      <c r="N210" s="1" t="s">
        <v>326</v>
      </c>
    </row>
    <row r="211" spans="1:51" ht="30" customHeight="1">
      <c r="A211" s="8" t="s">
        <v>875</v>
      </c>
      <c r="B211" s="8" t="s">
        <v>507</v>
      </c>
      <c r="C211" s="8" t="s">
        <v>508</v>
      </c>
      <c r="D211" s="9">
        <v>9.6000000000000002E-2</v>
      </c>
      <c r="E211" s="12"/>
      <c r="F211" s="13"/>
      <c r="G211" s="12"/>
      <c r="H211" s="13"/>
      <c r="I211" s="12"/>
      <c r="J211" s="13"/>
      <c r="K211" s="12"/>
      <c r="L211" s="13"/>
      <c r="M211" s="8" t="s">
        <v>876</v>
      </c>
      <c r="N211" s="2" t="s">
        <v>326</v>
      </c>
      <c r="O211" s="2" t="s">
        <v>877</v>
      </c>
      <c r="P211" s="2" t="s">
        <v>64</v>
      </c>
      <c r="Q211" s="2" t="s">
        <v>64</v>
      </c>
      <c r="R211" s="2" t="s">
        <v>63</v>
      </c>
      <c r="S211" s="3"/>
      <c r="T211" s="3"/>
      <c r="U211" s="3"/>
      <c r="V211" s="3">
        <v>1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881</v>
      </c>
      <c r="AX211" s="2" t="s">
        <v>52</v>
      </c>
      <c r="AY211" s="2" t="s">
        <v>52</v>
      </c>
    </row>
    <row r="212" spans="1:51" ht="30" customHeight="1">
      <c r="A212" s="8" t="s">
        <v>512</v>
      </c>
      <c r="B212" s="8" t="s">
        <v>507</v>
      </c>
      <c r="C212" s="8" t="s">
        <v>508</v>
      </c>
      <c r="D212" s="9">
        <v>4.8000000000000001E-2</v>
      </c>
      <c r="E212" s="12"/>
      <c r="F212" s="13"/>
      <c r="G212" s="12"/>
      <c r="H212" s="13"/>
      <c r="I212" s="12"/>
      <c r="J212" s="13"/>
      <c r="K212" s="12"/>
      <c r="L212" s="13"/>
      <c r="M212" s="8" t="s">
        <v>513</v>
      </c>
      <c r="N212" s="2" t="s">
        <v>326</v>
      </c>
      <c r="O212" s="2" t="s">
        <v>514</v>
      </c>
      <c r="P212" s="2" t="s">
        <v>64</v>
      </c>
      <c r="Q212" s="2" t="s">
        <v>64</v>
      </c>
      <c r="R212" s="2" t="s">
        <v>63</v>
      </c>
      <c r="S212" s="3"/>
      <c r="T212" s="3"/>
      <c r="U212" s="3"/>
      <c r="V212" s="3">
        <v>1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882</v>
      </c>
      <c r="AX212" s="2" t="s">
        <v>52</v>
      </c>
      <c r="AY212" s="2" t="s">
        <v>52</v>
      </c>
    </row>
    <row r="213" spans="1:51" ht="30" customHeight="1">
      <c r="A213" s="8" t="s">
        <v>664</v>
      </c>
      <c r="B213" s="8" t="s">
        <v>695</v>
      </c>
      <c r="C213" s="8" t="s">
        <v>453</v>
      </c>
      <c r="D213" s="9">
        <v>1</v>
      </c>
      <c r="E213" s="12"/>
      <c r="F213" s="13"/>
      <c r="G213" s="12"/>
      <c r="H213" s="13"/>
      <c r="I213" s="12"/>
      <c r="J213" s="13"/>
      <c r="K213" s="12"/>
      <c r="L213" s="13"/>
      <c r="M213" s="8" t="s">
        <v>52</v>
      </c>
      <c r="N213" s="2" t="s">
        <v>326</v>
      </c>
      <c r="O213" s="2" t="s">
        <v>454</v>
      </c>
      <c r="P213" s="2" t="s">
        <v>64</v>
      </c>
      <c r="Q213" s="2" t="s">
        <v>64</v>
      </c>
      <c r="R213" s="2" t="s">
        <v>64</v>
      </c>
      <c r="S213" s="3">
        <v>1</v>
      </c>
      <c r="T213" s="3">
        <v>2</v>
      </c>
      <c r="U213" s="3">
        <v>0.02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883</v>
      </c>
      <c r="AX213" s="2" t="s">
        <v>52</v>
      </c>
      <c r="AY213" s="2" t="s">
        <v>52</v>
      </c>
    </row>
    <row r="214" spans="1:51" ht="30" customHeight="1">
      <c r="A214" s="8" t="s">
        <v>456</v>
      </c>
      <c r="B214" s="8" t="s">
        <v>52</v>
      </c>
      <c r="C214" s="8" t="s">
        <v>52</v>
      </c>
      <c r="D214" s="9"/>
      <c r="E214" s="12"/>
      <c r="F214" s="13"/>
      <c r="G214" s="12"/>
      <c r="H214" s="13"/>
      <c r="I214" s="12"/>
      <c r="J214" s="13"/>
      <c r="K214" s="12"/>
      <c r="L214" s="13"/>
      <c r="M214" s="8" t="s">
        <v>52</v>
      </c>
      <c r="N214" s="2" t="s">
        <v>73</v>
      </c>
      <c r="O214" s="2" t="s">
        <v>73</v>
      </c>
      <c r="P214" s="2" t="s">
        <v>52</v>
      </c>
      <c r="Q214" s="2" t="s">
        <v>52</v>
      </c>
      <c r="R214" s="2" t="s">
        <v>52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52</v>
      </c>
      <c r="AX214" s="2" t="s">
        <v>52</v>
      </c>
      <c r="AY214" s="2" t="s">
        <v>52</v>
      </c>
    </row>
    <row r="215" spans="1:51" ht="30" customHeight="1">
      <c r="A215" s="9"/>
      <c r="B215" s="9"/>
      <c r="C215" s="9"/>
      <c r="D215" s="9"/>
      <c r="E215" s="12"/>
      <c r="F215" s="13"/>
      <c r="G215" s="12"/>
      <c r="H215" s="13"/>
      <c r="I215" s="12"/>
      <c r="J215" s="13"/>
      <c r="K215" s="12"/>
      <c r="L215" s="13"/>
      <c r="M215" s="9"/>
    </row>
    <row r="216" spans="1:51" ht="30" customHeight="1">
      <c r="A216" s="151" t="s">
        <v>884</v>
      </c>
      <c r="B216" s="151"/>
      <c r="C216" s="151"/>
      <c r="D216" s="151"/>
      <c r="E216" s="152"/>
      <c r="F216" s="153"/>
      <c r="G216" s="152"/>
      <c r="H216" s="153"/>
      <c r="I216" s="152"/>
      <c r="J216" s="153"/>
      <c r="K216" s="152"/>
      <c r="L216" s="153"/>
      <c r="M216" s="151"/>
      <c r="N216" s="1" t="s">
        <v>331</v>
      </c>
    </row>
    <row r="217" spans="1:51" ht="30" customHeight="1">
      <c r="A217" s="8" t="s">
        <v>886</v>
      </c>
      <c r="B217" s="8" t="s">
        <v>887</v>
      </c>
      <c r="C217" s="8" t="s">
        <v>888</v>
      </c>
      <c r="D217" s="9">
        <v>0.06</v>
      </c>
      <c r="E217" s="12"/>
      <c r="F217" s="13"/>
      <c r="G217" s="12"/>
      <c r="H217" s="13"/>
      <c r="I217" s="12"/>
      <c r="J217" s="13"/>
      <c r="K217" s="12"/>
      <c r="L217" s="13"/>
      <c r="M217" s="8" t="s">
        <v>889</v>
      </c>
      <c r="N217" s="2" t="s">
        <v>331</v>
      </c>
      <c r="O217" s="2" t="s">
        <v>890</v>
      </c>
      <c r="P217" s="2" t="s">
        <v>64</v>
      </c>
      <c r="Q217" s="2" t="s">
        <v>64</v>
      </c>
      <c r="R217" s="2" t="s">
        <v>63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891</v>
      </c>
      <c r="AX217" s="2" t="s">
        <v>52</v>
      </c>
      <c r="AY217" s="2" t="s">
        <v>52</v>
      </c>
    </row>
    <row r="218" spans="1:51" ht="30" customHeight="1">
      <c r="A218" s="8" t="s">
        <v>892</v>
      </c>
      <c r="B218" s="8" t="s">
        <v>324</v>
      </c>
      <c r="C218" s="8" t="s">
        <v>68</v>
      </c>
      <c r="D218" s="9">
        <v>1</v>
      </c>
      <c r="E218" s="12"/>
      <c r="F218" s="13"/>
      <c r="G218" s="12"/>
      <c r="H218" s="13"/>
      <c r="I218" s="12"/>
      <c r="J218" s="13"/>
      <c r="K218" s="12"/>
      <c r="L218" s="13"/>
      <c r="M218" s="8" t="s">
        <v>893</v>
      </c>
      <c r="N218" s="2" t="s">
        <v>331</v>
      </c>
      <c r="O218" s="2" t="s">
        <v>894</v>
      </c>
      <c r="P218" s="2" t="s">
        <v>63</v>
      </c>
      <c r="Q218" s="2" t="s">
        <v>64</v>
      </c>
      <c r="R218" s="2" t="s">
        <v>64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895</v>
      </c>
      <c r="AX218" s="2" t="s">
        <v>52</v>
      </c>
      <c r="AY218" s="2" t="s">
        <v>52</v>
      </c>
    </row>
    <row r="219" spans="1:51" ht="30" customHeight="1">
      <c r="A219" s="8" t="s">
        <v>456</v>
      </c>
      <c r="B219" s="8" t="s">
        <v>52</v>
      </c>
      <c r="C219" s="8" t="s">
        <v>52</v>
      </c>
      <c r="D219" s="9"/>
      <c r="E219" s="12"/>
      <c r="F219" s="13"/>
      <c r="G219" s="12"/>
      <c r="H219" s="13"/>
      <c r="I219" s="12"/>
      <c r="J219" s="13"/>
      <c r="K219" s="12"/>
      <c r="L219" s="13"/>
      <c r="M219" s="8" t="s">
        <v>52</v>
      </c>
      <c r="N219" s="2" t="s">
        <v>73</v>
      </c>
      <c r="O219" s="2" t="s">
        <v>73</v>
      </c>
      <c r="P219" s="2" t="s">
        <v>52</v>
      </c>
      <c r="Q219" s="2" t="s">
        <v>52</v>
      </c>
      <c r="R219" s="2" t="s">
        <v>52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52</v>
      </c>
      <c r="AX219" s="2" t="s">
        <v>52</v>
      </c>
      <c r="AY219" s="2" t="s">
        <v>52</v>
      </c>
    </row>
    <row r="220" spans="1:51" ht="30" customHeight="1">
      <c r="A220" s="9"/>
      <c r="B220" s="9"/>
      <c r="C220" s="9"/>
      <c r="D220" s="9"/>
      <c r="E220" s="12"/>
      <c r="F220" s="13"/>
      <c r="G220" s="12"/>
      <c r="H220" s="13"/>
      <c r="I220" s="12"/>
      <c r="J220" s="13"/>
      <c r="K220" s="12"/>
      <c r="L220" s="13"/>
      <c r="M220" s="9"/>
    </row>
    <row r="221" spans="1:51" ht="30" customHeight="1">
      <c r="A221" s="151" t="s">
        <v>896</v>
      </c>
      <c r="B221" s="151"/>
      <c r="C221" s="151"/>
      <c r="D221" s="151"/>
      <c r="E221" s="152"/>
      <c r="F221" s="153"/>
      <c r="G221" s="152"/>
      <c r="H221" s="153"/>
      <c r="I221" s="152"/>
      <c r="J221" s="153"/>
      <c r="K221" s="152"/>
      <c r="L221" s="153"/>
      <c r="M221" s="151"/>
      <c r="N221" s="1" t="s">
        <v>336</v>
      </c>
    </row>
    <row r="222" spans="1:51" ht="30" customHeight="1">
      <c r="A222" s="8" t="s">
        <v>52</v>
      </c>
      <c r="B222" s="8" t="s">
        <v>52</v>
      </c>
      <c r="C222" s="8" t="s">
        <v>52</v>
      </c>
      <c r="D222" s="9"/>
      <c r="E222" s="12"/>
      <c r="F222" s="13"/>
      <c r="G222" s="12"/>
      <c r="H222" s="13"/>
      <c r="I222" s="12"/>
      <c r="J222" s="13"/>
      <c r="K222" s="12"/>
      <c r="L222" s="13"/>
      <c r="M222" s="8" t="s">
        <v>52</v>
      </c>
      <c r="N222" s="2" t="s">
        <v>52</v>
      </c>
      <c r="O222" s="2" t="s">
        <v>52</v>
      </c>
      <c r="P222" s="2" t="s">
        <v>52</v>
      </c>
      <c r="Q222" s="2" t="s">
        <v>52</v>
      </c>
      <c r="R222" s="2" t="s">
        <v>52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52</v>
      </c>
      <c r="AX222" s="2" t="s">
        <v>52</v>
      </c>
      <c r="AY222" s="2" t="s">
        <v>52</v>
      </c>
    </row>
    <row r="223" spans="1:51" ht="30" customHeight="1">
      <c r="A223" s="9"/>
      <c r="B223" s="9"/>
      <c r="C223" s="9"/>
      <c r="D223" s="9"/>
      <c r="E223" s="12"/>
      <c r="F223" s="13"/>
      <c r="G223" s="12"/>
      <c r="H223" s="13"/>
      <c r="I223" s="12"/>
      <c r="J223" s="13"/>
      <c r="K223" s="12"/>
      <c r="L223" s="13"/>
      <c r="M223" s="9"/>
    </row>
    <row r="224" spans="1:51" ht="30" customHeight="1">
      <c r="A224" s="151" t="s">
        <v>897</v>
      </c>
      <c r="B224" s="151"/>
      <c r="C224" s="151"/>
      <c r="D224" s="151"/>
      <c r="E224" s="152"/>
      <c r="F224" s="153"/>
      <c r="G224" s="152"/>
      <c r="H224" s="153"/>
      <c r="I224" s="152"/>
      <c r="J224" s="153"/>
      <c r="K224" s="152"/>
      <c r="L224" s="153"/>
      <c r="M224" s="151"/>
      <c r="N224" s="1" t="s">
        <v>340</v>
      </c>
    </row>
    <row r="225" spans="1:51" ht="30" customHeight="1">
      <c r="A225" s="8" t="s">
        <v>669</v>
      </c>
      <c r="B225" s="8" t="s">
        <v>507</v>
      </c>
      <c r="C225" s="8" t="s">
        <v>508</v>
      </c>
      <c r="D225" s="9">
        <v>1.4E-2</v>
      </c>
      <c r="E225" s="12"/>
      <c r="F225" s="13"/>
      <c r="G225" s="12"/>
      <c r="H225" s="13"/>
      <c r="I225" s="12"/>
      <c r="J225" s="13"/>
      <c r="K225" s="12"/>
      <c r="L225" s="13"/>
      <c r="M225" s="8" t="s">
        <v>670</v>
      </c>
      <c r="N225" s="2" t="s">
        <v>340</v>
      </c>
      <c r="O225" s="2" t="s">
        <v>671</v>
      </c>
      <c r="P225" s="2" t="s">
        <v>64</v>
      </c>
      <c r="Q225" s="2" t="s">
        <v>64</v>
      </c>
      <c r="R225" s="2" t="s">
        <v>63</v>
      </c>
      <c r="S225" s="3"/>
      <c r="T225" s="3"/>
      <c r="U225" s="3"/>
      <c r="V225" s="3">
        <v>1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899</v>
      </c>
      <c r="AX225" s="2" t="s">
        <v>52</v>
      </c>
      <c r="AY225" s="2" t="s">
        <v>52</v>
      </c>
    </row>
    <row r="226" spans="1:51" ht="30" customHeight="1">
      <c r="A226" s="8" t="s">
        <v>512</v>
      </c>
      <c r="B226" s="8" t="s">
        <v>507</v>
      </c>
      <c r="C226" s="8" t="s">
        <v>508</v>
      </c>
      <c r="D226" s="9">
        <v>4.0000000000000001E-3</v>
      </c>
      <c r="E226" s="12"/>
      <c r="F226" s="13"/>
      <c r="G226" s="12"/>
      <c r="H226" s="13"/>
      <c r="I226" s="12"/>
      <c r="J226" s="13"/>
      <c r="K226" s="12"/>
      <c r="L226" s="13"/>
      <c r="M226" s="8" t="s">
        <v>513</v>
      </c>
      <c r="N226" s="2" t="s">
        <v>340</v>
      </c>
      <c r="O226" s="2" t="s">
        <v>514</v>
      </c>
      <c r="P226" s="2" t="s">
        <v>64</v>
      </c>
      <c r="Q226" s="2" t="s">
        <v>64</v>
      </c>
      <c r="R226" s="2" t="s">
        <v>63</v>
      </c>
      <c r="S226" s="3"/>
      <c r="T226" s="3"/>
      <c r="U226" s="3"/>
      <c r="V226" s="3">
        <v>1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52</v>
      </c>
      <c r="AW226" s="2" t="s">
        <v>900</v>
      </c>
      <c r="AX226" s="2" t="s">
        <v>52</v>
      </c>
      <c r="AY226" s="2" t="s">
        <v>52</v>
      </c>
    </row>
    <row r="227" spans="1:51" ht="30" customHeight="1">
      <c r="A227" s="8" t="s">
        <v>664</v>
      </c>
      <c r="B227" s="8" t="s">
        <v>695</v>
      </c>
      <c r="C227" s="8" t="s">
        <v>453</v>
      </c>
      <c r="D227" s="9">
        <v>1</v>
      </c>
      <c r="E227" s="12"/>
      <c r="F227" s="13"/>
      <c r="G227" s="12"/>
      <c r="H227" s="13"/>
      <c r="I227" s="12"/>
      <c r="J227" s="13"/>
      <c r="K227" s="12"/>
      <c r="L227" s="13"/>
      <c r="M227" s="8" t="s">
        <v>52</v>
      </c>
      <c r="N227" s="2" t="s">
        <v>340</v>
      </c>
      <c r="O227" s="2" t="s">
        <v>454</v>
      </c>
      <c r="P227" s="2" t="s">
        <v>64</v>
      </c>
      <c r="Q227" s="2" t="s">
        <v>64</v>
      </c>
      <c r="R227" s="2" t="s">
        <v>64</v>
      </c>
      <c r="S227" s="3">
        <v>1</v>
      </c>
      <c r="T227" s="3">
        <v>2</v>
      </c>
      <c r="U227" s="3">
        <v>0.02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2" t="s">
        <v>52</v>
      </c>
      <c r="AW227" s="2" t="s">
        <v>901</v>
      </c>
      <c r="AX227" s="2" t="s">
        <v>52</v>
      </c>
      <c r="AY227" s="2" t="s">
        <v>52</v>
      </c>
    </row>
    <row r="228" spans="1:51" ht="30" customHeight="1">
      <c r="A228" s="8" t="s">
        <v>386</v>
      </c>
      <c r="B228" s="8" t="s">
        <v>902</v>
      </c>
      <c r="C228" s="8" t="s">
        <v>710</v>
      </c>
      <c r="D228" s="9">
        <v>2.73</v>
      </c>
      <c r="E228" s="12"/>
      <c r="F228" s="13"/>
      <c r="G228" s="12"/>
      <c r="H228" s="13"/>
      <c r="I228" s="12"/>
      <c r="J228" s="13"/>
      <c r="K228" s="12"/>
      <c r="L228" s="13"/>
      <c r="M228" s="8" t="s">
        <v>903</v>
      </c>
      <c r="N228" s="2" t="s">
        <v>340</v>
      </c>
      <c r="O228" s="2" t="s">
        <v>904</v>
      </c>
      <c r="P228" s="2" t="s">
        <v>64</v>
      </c>
      <c r="Q228" s="2" t="s">
        <v>64</v>
      </c>
      <c r="R228" s="2" t="s">
        <v>63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905</v>
      </c>
      <c r="AX228" s="2" t="s">
        <v>52</v>
      </c>
      <c r="AY228" s="2" t="s">
        <v>52</v>
      </c>
    </row>
    <row r="229" spans="1:51" ht="30" customHeight="1">
      <c r="A229" s="8" t="s">
        <v>381</v>
      </c>
      <c r="B229" s="8" t="s">
        <v>906</v>
      </c>
      <c r="C229" s="8" t="s">
        <v>116</v>
      </c>
      <c r="D229" s="9">
        <v>6.0000000000000001E-3</v>
      </c>
      <c r="E229" s="12"/>
      <c r="F229" s="13"/>
      <c r="G229" s="12"/>
      <c r="H229" s="13"/>
      <c r="I229" s="12"/>
      <c r="J229" s="13"/>
      <c r="K229" s="12"/>
      <c r="L229" s="13"/>
      <c r="M229" s="8" t="s">
        <v>907</v>
      </c>
      <c r="N229" s="2" t="s">
        <v>340</v>
      </c>
      <c r="O229" s="2" t="s">
        <v>908</v>
      </c>
      <c r="P229" s="2" t="s">
        <v>64</v>
      </c>
      <c r="Q229" s="2" t="s">
        <v>64</v>
      </c>
      <c r="R229" s="2" t="s">
        <v>63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909</v>
      </c>
      <c r="AX229" s="2" t="s">
        <v>52</v>
      </c>
      <c r="AY229" s="2" t="s">
        <v>52</v>
      </c>
    </row>
    <row r="230" spans="1:51" ht="30" customHeight="1">
      <c r="A230" s="8" t="s">
        <v>456</v>
      </c>
      <c r="B230" s="8" t="s">
        <v>52</v>
      </c>
      <c r="C230" s="8" t="s">
        <v>52</v>
      </c>
      <c r="D230" s="9"/>
      <c r="E230" s="12"/>
      <c r="F230" s="13"/>
      <c r="G230" s="12"/>
      <c r="H230" s="13"/>
      <c r="I230" s="12"/>
      <c r="J230" s="13"/>
      <c r="K230" s="12"/>
      <c r="L230" s="13"/>
      <c r="M230" s="8" t="s">
        <v>52</v>
      </c>
      <c r="N230" s="2" t="s">
        <v>73</v>
      </c>
      <c r="O230" s="2" t="s">
        <v>73</v>
      </c>
      <c r="P230" s="2" t="s">
        <v>52</v>
      </c>
      <c r="Q230" s="2" t="s">
        <v>52</v>
      </c>
      <c r="R230" s="2" t="s">
        <v>52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52</v>
      </c>
      <c r="AX230" s="2" t="s">
        <v>52</v>
      </c>
      <c r="AY230" s="2" t="s">
        <v>52</v>
      </c>
    </row>
    <row r="231" spans="1:51" ht="30" customHeight="1">
      <c r="A231" s="9"/>
      <c r="B231" s="9"/>
      <c r="C231" s="9"/>
      <c r="D231" s="9"/>
      <c r="E231" s="12"/>
      <c r="F231" s="13"/>
      <c r="G231" s="12"/>
      <c r="H231" s="13"/>
      <c r="I231" s="12"/>
      <c r="J231" s="13"/>
      <c r="K231" s="12"/>
      <c r="L231" s="13"/>
      <c r="M231" s="9"/>
    </row>
    <row r="232" spans="1:51" ht="30" customHeight="1">
      <c r="A232" s="151" t="s">
        <v>910</v>
      </c>
      <c r="B232" s="151"/>
      <c r="C232" s="151"/>
      <c r="D232" s="151"/>
      <c r="E232" s="152"/>
      <c r="F232" s="153"/>
      <c r="G232" s="152"/>
      <c r="H232" s="153"/>
      <c r="I232" s="152"/>
      <c r="J232" s="153"/>
      <c r="K232" s="152"/>
      <c r="L232" s="153"/>
      <c r="M232" s="151"/>
      <c r="N232" s="1" t="s">
        <v>347</v>
      </c>
    </row>
    <row r="233" spans="1:51" ht="30" customHeight="1">
      <c r="A233" s="8" t="s">
        <v>912</v>
      </c>
      <c r="B233" s="8" t="s">
        <v>913</v>
      </c>
      <c r="C233" s="8" t="s">
        <v>93</v>
      </c>
      <c r="D233" s="9">
        <v>1</v>
      </c>
      <c r="E233" s="12"/>
      <c r="F233" s="13"/>
      <c r="G233" s="12"/>
      <c r="H233" s="13"/>
      <c r="I233" s="12"/>
      <c r="J233" s="13"/>
      <c r="K233" s="12"/>
      <c r="L233" s="13"/>
      <c r="M233" s="8" t="s">
        <v>914</v>
      </c>
      <c r="N233" s="2" t="s">
        <v>347</v>
      </c>
      <c r="O233" s="2" t="s">
        <v>915</v>
      </c>
      <c r="P233" s="2" t="s">
        <v>63</v>
      </c>
      <c r="Q233" s="2" t="s">
        <v>64</v>
      </c>
      <c r="R233" s="2" t="s">
        <v>64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916</v>
      </c>
      <c r="AX233" s="2" t="s">
        <v>52</v>
      </c>
      <c r="AY233" s="2" t="s">
        <v>52</v>
      </c>
    </row>
    <row r="234" spans="1:51" ht="30" customHeight="1">
      <c r="A234" s="8" t="s">
        <v>917</v>
      </c>
      <c r="B234" s="8" t="s">
        <v>918</v>
      </c>
      <c r="C234" s="8" t="s">
        <v>93</v>
      </c>
      <c r="D234" s="9">
        <v>1</v>
      </c>
      <c r="E234" s="12"/>
      <c r="F234" s="13"/>
      <c r="G234" s="12"/>
      <c r="H234" s="13"/>
      <c r="I234" s="12"/>
      <c r="J234" s="13"/>
      <c r="K234" s="12"/>
      <c r="L234" s="13"/>
      <c r="M234" s="8" t="s">
        <v>919</v>
      </c>
      <c r="N234" s="2" t="s">
        <v>347</v>
      </c>
      <c r="O234" s="2" t="s">
        <v>920</v>
      </c>
      <c r="P234" s="2" t="s">
        <v>63</v>
      </c>
      <c r="Q234" s="2" t="s">
        <v>64</v>
      </c>
      <c r="R234" s="2" t="s">
        <v>64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921</v>
      </c>
      <c r="AX234" s="2" t="s">
        <v>52</v>
      </c>
      <c r="AY234" s="2" t="s">
        <v>52</v>
      </c>
    </row>
    <row r="235" spans="1:51" ht="30" customHeight="1">
      <c r="A235" s="8" t="s">
        <v>922</v>
      </c>
      <c r="B235" s="8" t="s">
        <v>923</v>
      </c>
      <c r="C235" s="8" t="s">
        <v>93</v>
      </c>
      <c r="D235" s="9">
        <v>1</v>
      </c>
      <c r="E235" s="12"/>
      <c r="F235" s="13"/>
      <c r="G235" s="12"/>
      <c r="H235" s="13"/>
      <c r="I235" s="12"/>
      <c r="J235" s="13"/>
      <c r="K235" s="12"/>
      <c r="L235" s="13"/>
      <c r="M235" s="8" t="s">
        <v>924</v>
      </c>
      <c r="N235" s="2" t="s">
        <v>347</v>
      </c>
      <c r="O235" s="2" t="s">
        <v>925</v>
      </c>
      <c r="P235" s="2" t="s">
        <v>63</v>
      </c>
      <c r="Q235" s="2" t="s">
        <v>64</v>
      </c>
      <c r="R235" s="2" t="s">
        <v>64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2" t="s">
        <v>52</v>
      </c>
      <c r="AW235" s="2" t="s">
        <v>926</v>
      </c>
      <c r="AX235" s="2" t="s">
        <v>52</v>
      </c>
      <c r="AY235" s="2" t="s">
        <v>52</v>
      </c>
    </row>
    <row r="236" spans="1:51" ht="30" customHeight="1">
      <c r="A236" s="8" t="s">
        <v>456</v>
      </c>
      <c r="B236" s="8" t="s">
        <v>52</v>
      </c>
      <c r="C236" s="8" t="s">
        <v>52</v>
      </c>
      <c r="D236" s="9"/>
      <c r="E236" s="12"/>
      <c r="F236" s="13"/>
      <c r="G236" s="12"/>
      <c r="H236" s="13"/>
      <c r="I236" s="12"/>
      <c r="J236" s="13"/>
      <c r="K236" s="12"/>
      <c r="L236" s="13"/>
      <c r="M236" s="8" t="s">
        <v>52</v>
      </c>
      <c r="N236" s="2" t="s">
        <v>73</v>
      </c>
      <c r="O236" s="2" t="s">
        <v>73</v>
      </c>
      <c r="P236" s="2" t="s">
        <v>52</v>
      </c>
      <c r="Q236" s="2" t="s">
        <v>52</v>
      </c>
      <c r="R236" s="2" t="s">
        <v>52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52</v>
      </c>
      <c r="AX236" s="2" t="s">
        <v>52</v>
      </c>
      <c r="AY236" s="2" t="s">
        <v>52</v>
      </c>
    </row>
    <row r="237" spans="1:51" ht="30" customHeight="1">
      <c r="A237" s="9"/>
      <c r="B237" s="9"/>
      <c r="C237" s="9"/>
      <c r="D237" s="9"/>
      <c r="E237" s="12"/>
      <c r="F237" s="13"/>
      <c r="G237" s="12"/>
      <c r="H237" s="13"/>
      <c r="I237" s="12"/>
      <c r="J237" s="13"/>
      <c r="K237" s="12"/>
      <c r="L237" s="13"/>
      <c r="M237" s="9"/>
    </row>
    <row r="238" spans="1:51" ht="30" customHeight="1">
      <c r="A238" s="151" t="s">
        <v>927</v>
      </c>
      <c r="B238" s="151"/>
      <c r="C238" s="151"/>
      <c r="D238" s="151"/>
      <c r="E238" s="152"/>
      <c r="F238" s="153"/>
      <c r="G238" s="152"/>
      <c r="H238" s="153"/>
      <c r="I238" s="152"/>
      <c r="J238" s="153"/>
      <c r="K238" s="152"/>
      <c r="L238" s="153"/>
      <c r="M238" s="151"/>
      <c r="N238" s="1" t="s">
        <v>352</v>
      </c>
    </row>
    <row r="239" spans="1:51" ht="30" customHeight="1">
      <c r="A239" s="8" t="s">
        <v>912</v>
      </c>
      <c r="B239" s="8" t="s">
        <v>913</v>
      </c>
      <c r="C239" s="8" t="s">
        <v>93</v>
      </c>
      <c r="D239" s="9">
        <v>1</v>
      </c>
      <c r="E239" s="12"/>
      <c r="F239" s="13"/>
      <c r="G239" s="12"/>
      <c r="H239" s="13"/>
      <c r="I239" s="12"/>
      <c r="J239" s="13"/>
      <c r="K239" s="12"/>
      <c r="L239" s="13"/>
      <c r="M239" s="8" t="s">
        <v>914</v>
      </c>
      <c r="N239" s="2" t="s">
        <v>352</v>
      </c>
      <c r="O239" s="2" t="s">
        <v>915</v>
      </c>
      <c r="P239" s="2" t="s">
        <v>63</v>
      </c>
      <c r="Q239" s="2" t="s">
        <v>64</v>
      </c>
      <c r="R239" s="2" t="s">
        <v>64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929</v>
      </c>
      <c r="AX239" s="2" t="s">
        <v>52</v>
      </c>
      <c r="AY239" s="2" t="s">
        <v>52</v>
      </c>
    </row>
    <row r="240" spans="1:51" ht="30" customHeight="1">
      <c r="A240" s="8" t="s">
        <v>930</v>
      </c>
      <c r="B240" s="8" t="s">
        <v>931</v>
      </c>
      <c r="C240" s="8" t="s">
        <v>93</v>
      </c>
      <c r="D240" s="9">
        <v>1</v>
      </c>
      <c r="E240" s="12"/>
      <c r="F240" s="13"/>
      <c r="G240" s="12"/>
      <c r="H240" s="13"/>
      <c r="I240" s="12"/>
      <c r="J240" s="13"/>
      <c r="K240" s="12"/>
      <c r="L240" s="13"/>
      <c r="M240" s="8" t="s">
        <v>932</v>
      </c>
      <c r="N240" s="2" t="s">
        <v>352</v>
      </c>
      <c r="O240" s="2" t="s">
        <v>933</v>
      </c>
      <c r="P240" s="2" t="s">
        <v>63</v>
      </c>
      <c r="Q240" s="2" t="s">
        <v>64</v>
      </c>
      <c r="R240" s="2" t="s">
        <v>64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934</v>
      </c>
      <c r="AX240" s="2" t="s">
        <v>52</v>
      </c>
      <c r="AY240" s="2" t="s">
        <v>52</v>
      </c>
    </row>
    <row r="241" spans="1:51" ht="30" customHeight="1">
      <c r="A241" s="8" t="s">
        <v>935</v>
      </c>
      <c r="B241" s="8" t="s">
        <v>936</v>
      </c>
      <c r="C241" s="8" t="s">
        <v>93</v>
      </c>
      <c r="D241" s="9">
        <v>1</v>
      </c>
      <c r="E241" s="12"/>
      <c r="F241" s="13"/>
      <c r="G241" s="12"/>
      <c r="H241" s="13"/>
      <c r="I241" s="12"/>
      <c r="J241" s="13"/>
      <c r="K241" s="12"/>
      <c r="L241" s="13"/>
      <c r="M241" s="8" t="s">
        <v>937</v>
      </c>
      <c r="N241" s="2" t="s">
        <v>352</v>
      </c>
      <c r="O241" s="2" t="s">
        <v>938</v>
      </c>
      <c r="P241" s="2" t="s">
        <v>63</v>
      </c>
      <c r="Q241" s="2" t="s">
        <v>64</v>
      </c>
      <c r="R241" s="2" t="s">
        <v>64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939</v>
      </c>
      <c r="AX241" s="2" t="s">
        <v>52</v>
      </c>
      <c r="AY241" s="2" t="s">
        <v>52</v>
      </c>
    </row>
    <row r="242" spans="1:51" ht="30" customHeight="1">
      <c r="A242" s="8" t="s">
        <v>456</v>
      </c>
      <c r="B242" s="8" t="s">
        <v>52</v>
      </c>
      <c r="C242" s="8" t="s">
        <v>52</v>
      </c>
      <c r="D242" s="9"/>
      <c r="E242" s="12"/>
      <c r="F242" s="13"/>
      <c r="G242" s="12"/>
      <c r="H242" s="13"/>
      <c r="I242" s="12"/>
      <c r="J242" s="13"/>
      <c r="K242" s="12"/>
      <c r="L242" s="13"/>
      <c r="M242" s="8" t="s">
        <v>52</v>
      </c>
      <c r="N242" s="2" t="s">
        <v>73</v>
      </c>
      <c r="O242" s="2" t="s">
        <v>73</v>
      </c>
      <c r="P242" s="2" t="s">
        <v>52</v>
      </c>
      <c r="Q242" s="2" t="s">
        <v>52</v>
      </c>
      <c r="R242" s="2" t="s">
        <v>52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52</v>
      </c>
      <c r="AX242" s="2" t="s">
        <v>52</v>
      </c>
      <c r="AY242" s="2" t="s">
        <v>52</v>
      </c>
    </row>
    <row r="243" spans="1:51" ht="30" customHeight="1">
      <c r="A243" s="9"/>
      <c r="B243" s="9"/>
      <c r="C243" s="9"/>
      <c r="D243" s="9"/>
      <c r="E243" s="12"/>
      <c r="F243" s="13"/>
      <c r="G243" s="12"/>
      <c r="H243" s="13"/>
      <c r="I243" s="12"/>
      <c r="J243" s="13"/>
      <c r="K243" s="12"/>
      <c r="L243" s="13"/>
      <c r="M243" s="9"/>
    </row>
    <row r="244" spans="1:51" ht="30" customHeight="1">
      <c r="A244" s="151" t="s">
        <v>940</v>
      </c>
      <c r="B244" s="151"/>
      <c r="C244" s="151"/>
      <c r="D244" s="151"/>
      <c r="E244" s="152"/>
      <c r="F244" s="153"/>
      <c r="G244" s="152"/>
      <c r="H244" s="153"/>
      <c r="I244" s="152"/>
      <c r="J244" s="153"/>
      <c r="K244" s="152"/>
      <c r="L244" s="153"/>
      <c r="M244" s="151"/>
      <c r="N244" s="1" t="s">
        <v>360</v>
      </c>
    </row>
    <row r="245" spans="1:51" ht="30" customHeight="1">
      <c r="A245" s="8" t="s">
        <v>942</v>
      </c>
      <c r="B245" s="8" t="s">
        <v>943</v>
      </c>
      <c r="C245" s="8" t="s">
        <v>93</v>
      </c>
      <c r="D245" s="9">
        <v>1.08</v>
      </c>
      <c r="E245" s="12"/>
      <c r="F245" s="13"/>
      <c r="G245" s="12"/>
      <c r="H245" s="13"/>
      <c r="I245" s="12"/>
      <c r="J245" s="13"/>
      <c r="K245" s="12"/>
      <c r="L245" s="13"/>
      <c r="M245" s="8" t="s">
        <v>944</v>
      </c>
      <c r="N245" s="2" t="s">
        <v>360</v>
      </c>
      <c r="O245" s="2" t="s">
        <v>945</v>
      </c>
      <c r="P245" s="2" t="s">
        <v>64</v>
      </c>
      <c r="Q245" s="2" t="s">
        <v>64</v>
      </c>
      <c r="R245" s="2" t="s">
        <v>63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946</v>
      </c>
      <c r="AX245" s="2" t="s">
        <v>52</v>
      </c>
      <c r="AY245" s="2" t="s">
        <v>52</v>
      </c>
    </row>
    <row r="246" spans="1:51" ht="30" customHeight="1">
      <c r="A246" s="8" t="s">
        <v>381</v>
      </c>
      <c r="B246" s="8" t="s">
        <v>906</v>
      </c>
      <c r="C246" s="8" t="s">
        <v>116</v>
      </c>
      <c r="D246" s="9">
        <v>4.3999999999999997E-2</v>
      </c>
      <c r="E246" s="12"/>
      <c r="F246" s="13"/>
      <c r="G246" s="12"/>
      <c r="H246" s="13"/>
      <c r="I246" s="12"/>
      <c r="J246" s="13"/>
      <c r="K246" s="12"/>
      <c r="L246" s="13"/>
      <c r="M246" s="8" t="s">
        <v>907</v>
      </c>
      <c r="N246" s="2" t="s">
        <v>360</v>
      </c>
      <c r="O246" s="2" t="s">
        <v>908</v>
      </c>
      <c r="P246" s="2" t="s">
        <v>64</v>
      </c>
      <c r="Q246" s="2" t="s">
        <v>64</v>
      </c>
      <c r="R246" s="2" t="s">
        <v>63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947</v>
      </c>
      <c r="AX246" s="2" t="s">
        <v>52</v>
      </c>
      <c r="AY246" s="2" t="s">
        <v>52</v>
      </c>
    </row>
    <row r="247" spans="1:51" ht="30" customHeight="1">
      <c r="A247" s="8" t="s">
        <v>948</v>
      </c>
      <c r="B247" s="8" t="s">
        <v>949</v>
      </c>
      <c r="C247" s="8" t="s">
        <v>93</v>
      </c>
      <c r="D247" s="9">
        <v>1</v>
      </c>
      <c r="E247" s="12"/>
      <c r="F247" s="13"/>
      <c r="G247" s="12"/>
      <c r="H247" s="13"/>
      <c r="I247" s="12"/>
      <c r="J247" s="13"/>
      <c r="K247" s="12"/>
      <c r="L247" s="13"/>
      <c r="M247" s="8" t="s">
        <v>950</v>
      </c>
      <c r="N247" s="2" t="s">
        <v>360</v>
      </c>
      <c r="O247" s="2" t="s">
        <v>951</v>
      </c>
      <c r="P247" s="2" t="s">
        <v>64</v>
      </c>
      <c r="Q247" s="2" t="s">
        <v>63</v>
      </c>
      <c r="R247" s="2" t="s">
        <v>64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952</v>
      </c>
      <c r="AX247" s="2" t="s">
        <v>52</v>
      </c>
      <c r="AY247" s="2" t="s">
        <v>52</v>
      </c>
    </row>
    <row r="248" spans="1:51" ht="30" customHeight="1">
      <c r="A248" s="8" t="s">
        <v>456</v>
      </c>
      <c r="B248" s="8" t="s">
        <v>52</v>
      </c>
      <c r="C248" s="8" t="s">
        <v>52</v>
      </c>
      <c r="D248" s="9"/>
      <c r="E248" s="12"/>
      <c r="F248" s="13"/>
      <c r="G248" s="12"/>
      <c r="H248" s="13"/>
      <c r="I248" s="12"/>
      <c r="J248" s="13"/>
      <c r="K248" s="12"/>
      <c r="L248" s="13"/>
      <c r="M248" s="8" t="s">
        <v>52</v>
      </c>
      <c r="N248" s="2" t="s">
        <v>73</v>
      </c>
      <c r="O248" s="2" t="s">
        <v>73</v>
      </c>
      <c r="P248" s="2" t="s">
        <v>52</v>
      </c>
      <c r="Q248" s="2" t="s">
        <v>52</v>
      </c>
      <c r="R248" s="2" t="s">
        <v>52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52</v>
      </c>
      <c r="AX248" s="2" t="s">
        <v>52</v>
      </c>
      <c r="AY248" s="2" t="s">
        <v>52</v>
      </c>
    </row>
    <row r="249" spans="1:51" ht="30" customHeight="1">
      <c r="A249" s="9"/>
      <c r="B249" s="9"/>
      <c r="C249" s="9"/>
      <c r="D249" s="9"/>
      <c r="E249" s="12"/>
      <c r="F249" s="13"/>
      <c r="G249" s="12"/>
      <c r="H249" s="13"/>
      <c r="I249" s="12"/>
      <c r="J249" s="13"/>
      <c r="K249" s="12"/>
      <c r="L249" s="13"/>
      <c r="M249" s="9"/>
    </row>
    <row r="250" spans="1:51" ht="30" customHeight="1">
      <c r="A250" s="151" t="s">
        <v>953</v>
      </c>
      <c r="B250" s="151"/>
      <c r="C250" s="151"/>
      <c r="D250" s="151"/>
      <c r="E250" s="152"/>
      <c r="F250" s="153"/>
      <c r="G250" s="152"/>
      <c r="H250" s="153"/>
      <c r="I250" s="152"/>
      <c r="J250" s="153"/>
      <c r="K250" s="152"/>
      <c r="L250" s="153"/>
      <c r="M250" s="151"/>
      <c r="N250" s="1" t="s">
        <v>365</v>
      </c>
    </row>
    <row r="251" spans="1:51" ht="30" customHeight="1">
      <c r="A251" s="8" t="s">
        <v>954</v>
      </c>
      <c r="B251" s="8" t="s">
        <v>955</v>
      </c>
      <c r="C251" s="8" t="s">
        <v>116</v>
      </c>
      <c r="D251" s="9">
        <v>0.2</v>
      </c>
      <c r="E251" s="12"/>
      <c r="F251" s="13"/>
      <c r="G251" s="12"/>
      <c r="H251" s="13"/>
      <c r="I251" s="12"/>
      <c r="J251" s="13"/>
      <c r="K251" s="12"/>
      <c r="L251" s="13"/>
      <c r="M251" s="8" t="s">
        <v>956</v>
      </c>
      <c r="N251" s="2" t="s">
        <v>365</v>
      </c>
      <c r="O251" s="2" t="s">
        <v>957</v>
      </c>
      <c r="P251" s="2" t="s">
        <v>64</v>
      </c>
      <c r="Q251" s="2" t="s">
        <v>64</v>
      </c>
      <c r="R251" s="2" t="s">
        <v>63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958</v>
      </c>
      <c r="AX251" s="2" t="s">
        <v>52</v>
      </c>
      <c r="AY251" s="2" t="s">
        <v>52</v>
      </c>
    </row>
    <row r="252" spans="1:51" ht="30" customHeight="1">
      <c r="A252" s="8" t="s">
        <v>512</v>
      </c>
      <c r="B252" s="8" t="s">
        <v>507</v>
      </c>
      <c r="C252" s="8" t="s">
        <v>508</v>
      </c>
      <c r="D252" s="9">
        <v>2.5999999999999999E-2</v>
      </c>
      <c r="E252" s="12"/>
      <c r="F252" s="13"/>
      <c r="G252" s="12"/>
      <c r="H252" s="13"/>
      <c r="I252" s="12"/>
      <c r="J252" s="13"/>
      <c r="K252" s="12"/>
      <c r="L252" s="13"/>
      <c r="M252" s="8" t="s">
        <v>513</v>
      </c>
      <c r="N252" s="2" t="s">
        <v>365</v>
      </c>
      <c r="O252" s="2" t="s">
        <v>514</v>
      </c>
      <c r="P252" s="2" t="s">
        <v>64</v>
      </c>
      <c r="Q252" s="2" t="s">
        <v>64</v>
      </c>
      <c r="R252" s="2" t="s">
        <v>63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52</v>
      </c>
      <c r="AW252" s="2" t="s">
        <v>959</v>
      </c>
      <c r="AX252" s="2" t="s">
        <v>52</v>
      </c>
      <c r="AY252" s="2" t="s">
        <v>52</v>
      </c>
    </row>
    <row r="253" spans="1:51" ht="30" customHeight="1">
      <c r="A253" s="8" t="s">
        <v>456</v>
      </c>
      <c r="B253" s="8" t="s">
        <v>52</v>
      </c>
      <c r="C253" s="8" t="s">
        <v>52</v>
      </c>
      <c r="D253" s="9"/>
      <c r="E253" s="12"/>
      <c r="F253" s="13"/>
      <c r="G253" s="12"/>
      <c r="H253" s="13"/>
      <c r="I253" s="12"/>
      <c r="J253" s="13"/>
      <c r="K253" s="12"/>
      <c r="L253" s="13"/>
      <c r="M253" s="8" t="s">
        <v>52</v>
      </c>
      <c r="N253" s="2" t="s">
        <v>73</v>
      </c>
      <c r="O253" s="2" t="s">
        <v>73</v>
      </c>
      <c r="P253" s="2" t="s">
        <v>52</v>
      </c>
      <c r="Q253" s="2" t="s">
        <v>52</v>
      </c>
      <c r="R253" s="2" t="s">
        <v>52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52</v>
      </c>
      <c r="AW253" s="2" t="s">
        <v>52</v>
      </c>
      <c r="AX253" s="2" t="s">
        <v>52</v>
      </c>
      <c r="AY253" s="2" t="s">
        <v>52</v>
      </c>
    </row>
    <row r="254" spans="1:51" ht="30" customHeight="1">
      <c r="A254" s="9"/>
      <c r="B254" s="9"/>
      <c r="C254" s="9"/>
      <c r="D254" s="9"/>
      <c r="E254" s="12"/>
      <c r="F254" s="13"/>
      <c r="G254" s="12"/>
      <c r="H254" s="13"/>
      <c r="I254" s="12"/>
      <c r="J254" s="13"/>
      <c r="K254" s="12"/>
      <c r="L254" s="13"/>
      <c r="M254" s="9"/>
    </row>
    <row r="255" spans="1:51" ht="30" customHeight="1">
      <c r="A255" s="151" t="s">
        <v>960</v>
      </c>
      <c r="B255" s="151"/>
      <c r="C255" s="151"/>
      <c r="D255" s="151"/>
      <c r="E255" s="152"/>
      <c r="F255" s="153"/>
      <c r="G255" s="152"/>
      <c r="H255" s="153"/>
      <c r="I255" s="152"/>
      <c r="J255" s="153"/>
      <c r="K255" s="152"/>
      <c r="L255" s="153"/>
      <c r="M255" s="151"/>
      <c r="N255" s="1" t="s">
        <v>370</v>
      </c>
    </row>
    <row r="256" spans="1:51" ht="30" customHeight="1">
      <c r="A256" s="8" t="s">
        <v>962</v>
      </c>
      <c r="B256" s="8" t="s">
        <v>963</v>
      </c>
      <c r="C256" s="8" t="s">
        <v>68</v>
      </c>
      <c r="D256" s="9">
        <v>1</v>
      </c>
      <c r="E256" s="12"/>
      <c r="F256" s="13"/>
      <c r="G256" s="12"/>
      <c r="H256" s="13"/>
      <c r="I256" s="12"/>
      <c r="J256" s="13"/>
      <c r="K256" s="12"/>
      <c r="L256" s="13"/>
      <c r="M256" s="8" t="s">
        <v>964</v>
      </c>
      <c r="N256" s="2" t="s">
        <v>370</v>
      </c>
      <c r="O256" s="2" t="s">
        <v>965</v>
      </c>
      <c r="P256" s="2" t="s">
        <v>64</v>
      </c>
      <c r="Q256" s="2" t="s">
        <v>64</v>
      </c>
      <c r="R256" s="2" t="s">
        <v>63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966</v>
      </c>
      <c r="AX256" s="2" t="s">
        <v>52</v>
      </c>
      <c r="AY256" s="2" t="s">
        <v>52</v>
      </c>
    </row>
    <row r="257" spans="1:51" ht="30" customHeight="1">
      <c r="A257" s="8" t="s">
        <v>967</v>
      </c>
      <c r="B257" s="8" t="s">
        <v>968</v>
      </c>
      <c r="C257" s="8" t="s">
        <v>116</v>
      </c>
      <c r="D257" s="9">
        <v>2.2000000000000001E-4</v>
      </c>
      <c r="E257" s="12"/>
      <c r="F257" s="13"/>
      <c r="G257" s="12"/>
      <c r="H257" s="13"/>
      <c r="I257" s="12"/>
      <c r="J257" s="13"/>
      <c r="K257" s="12"/>
      <c r="L257" s="13"/>
      <c r="M257" s="8" t="s">
        <v>969</v>
      </c>
      <c r="N257" s="2" t="s">
        <v>370</v>
      </c>
      <c r="O257" s="2" t="s">
        <v>970</v>
      </c>
      <c r="P257" s="2" t="s">
        <v>63</v>
      </c>
      <c r="Q257" s="2" t="s">
        <v>64</v>
      </c>
      <c r="R257" s="2" t="s">
        <v>64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971</v>
      </c>
      <c r="AX257" s="2" t="s">
        <v>52</v>
      </c>
      <c r="AY257" s="2" t="s">
        <v>52</v>
      </c>
    </row>
    <row r="258" spans="1:51" ht="30" customHeight="1">
      <c r="A258" s="8" t="s">
        <v>972</v>
      </c>
      <c r="B258" s="8" t="s">
        <v>973</v>
      </c>
      <c r="C258" s="8" t="s">
        <v>68</v>
      </c>
      <c r="D258" s="9">
        <v>1</v>
      </c>
      <c r="E258" s="12"/>
      <c r="F258" s="13"/>
      <c r="G258" s="12"/>
      <c r="H258" s="13"/>
      <c r="I258" s="12"/>
      <c r="J258" s="13"/>
      <c r="K258" s="12"/>
      <c r="L258" s="13"/>
      <c r="M258" s="8" t="s">
        <v>974</v>
      </c>
      <c r="N258" s="2" t="s">
        <v>370</v>
      </c>
      <c r="O258" s="2" t="s">
        <v>975</v>
      </c>
      <c r="P258" s="2" t="s">
        <v>64</v>
      </c>
      <c r="Q258" s="2" t="s">
        <v>63</v>
      </c>
      <c r="R258" s="2" t="s">
        <v>64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52</v>
      </c>
      <c r="AW258" s="2" t="s">
        <v>976</v>
      </c>
      <c r="AX258" s="2" t="s">
        <v>52</v>
      </c>
      <c r="AY258" s="2" t="s">
        <v>52</v>
      </c>
    </row>
    <row r="259" spans="1:51" ht="30" customHeight="1">
      <c r="A259" s="8" t="s">
        <v>456</v>
      </c>
      <c r="B259" s="8" t="s">
        <v>52</v>
      </c>
      <c r="C259" s="8" t="s">
        <v>52</v>
      </c>
      <c r="D259" s="9"/>
      <c r="E259" s="12"/>
      <c r="F259" s="13"/>
      <c r="G259" s="12"/>
      <c r="H259" s="13"/>
      <c r="I259" s="12"/>
      <c r="J259" s="13"/>
      <c r="K259" s="12"/>
      <c r="L259" s="13"/>
      <c r="M259" s="8" t="s">
        <v>52</v>
      </c>
      <c r="N259" s="2" t="s">
        <v>73</v>
      </c>
      <c r="O259" s="2" t="s">
        <v>73</v>
      </c>
      <c r="P259" s="2" t="s">
        <v>52</v>
      </c>
      <c r="Q259" s="2" t="s">
        <v>52</v>
      </c>
      <c r="R259" s="2" t="s">
        <v>52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52</v>
      </c>
      <c r="AW259" s="2" t="s">
        <v>52</v>
      </c>
      <c r="AX259" s="2" t="s">
        <v>52</v>
      </c>
      <c r="AY259" s="2" t="s">
        <v>52</v>
      </c>
    </row>
    <row r="260" spans="1:51" ht="30" customHeight="1">
      <c r="A260" s="9"/>
      <c r="B260" s="9"/>
      <c r="C260" s="9"/>
      <c r="D260" s="9"/>
      <c r="E260" s="12"/>
      <c r="F260" s="13"/>
      <c r="G260" s="12"/>
      <c r="H260" s="13"/>
      <c r="I260" s="12"/>
      <c r="J260" s="13"/>
      <c r="K260" s="12"/>
      <c r="L260" s="13"/>
      <c r="M260" s="9"/>
    </row>
    <row r="261" spans="1:51" ht="30" customHeight="1">
      <c r="A261" s="151" t="s">
        <v>977</v>
      </c>
      <c r="B261" s="151"/>
      <c r="C261" s="151"/>
      <c r="D261" s="151"/>
      <c r="E261" s="152"/>
      <c r="F261" s="153"/>
      <c r="G261" s="152"/>
      <c r="H261" s="153"/>
      <c r="I261" s="152"/>
      <c r="J261" s="153"/>
      <c r="K261" s="152"/>
      <c r="L261" s="153"/>
      <c r="M261" s="151"/>
      <c r="N261" s="1" t="s">
        <v>377</v>
      </c>
    </row>
    <row r="262" spans="1:51" ht="30" customHeight="1">
      <c r="A262" s="8" t="s">
        <v>979</v>
      </c>
      <c r="B262" s="8" t="s">
        <v>507</v>
      </c>
      <c r="C262" s="8" t="s">
        <v>508</v>
      </c>
      <c r="D262" s="9">
        <v>0.78</v>
      </c>
      <c r="E262" s="12"/>
      <c r="F262" s="13"/>
      <c r="G262" s="12"/>
      <c r="H262" s="13"/>
      <c r="I262" s="12"/>
      <c r="J262" s="13"/>
      <c r="K262" s="12"/>
      <c r="L262" s="13"/>
      <c r="M262" s="8" t="s">
        <v>980</v>
      </c>
      <c r="N262" s="2" t="s">
        <v>377</v>
      </c>
      <c r="O262" s="2" t="s">
        <v>981</v>
      </c>
      <c r="P262" s="2" t="s">
        <v>64</v>
      </c>
      <c r="Q262" s="2" t="s">
        <v>64</v>
      </c>
      <c r="R262" s="2" t="s">
        <v>63</v>
      </c>
      <c r="S262" s="3"/>
      <c r="T262" s="3"/>
      <c r="U262" s="3"/>
      <c r="V262" s="3">
        <v>1</v>
      </c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982</v>
      </c>
      <c r="AX262" s="2" t="s">
        <v>52</v>
      </c>
      <c r="AY262" s="2" t="s">
        <v>52</v>
      </c>
    </row>
    <row r="263" spans="1:51" ht="30" customHeight="1">
      <c r="A263" s="8" t="s">
        <v>512</v>
      </c>
      <c r="B263" s="8" t="s">
        <v>507</v>
      </c>
      <c r="C263" s="8" t="s">
        <v>508</v>
      </c>
      <c r="D263" s="9">
        <v>0.33</v>
      </c>
      <c r="E263" s="12"/>
      <c r="F263" s="13"/>
      <c r="G263" s="12"/>
      <c r="H263" s="13"/>
      <c r="I263" s="12"/>
      <c r="J263" s="13"/>
      <c r="K263" s="12"/>
      <c r="L263" s="13"/>
      <c r="M263" s="8" t="s">
        <v>513</v>
      </c>
      <c r="N263" s="2" t="s">
        <v>377</v>
      </c>
      <c r="O263" s="2" t="s">
        <v>514</v>
      </c>
      <c r="P263" s="2" t="s">
        <v>64</v>
      </c>
      <c r="Q263" s="2" t="s">
        <v>64</v>
      </c>
      <c r="R263" s="2" t="s">
        <v>63</v>
      </c>
      <c r="S263" s="3"/>
      <c r="T263" s="3"/>
      <c r="U263" s="3"/>
      <c r="V263" s="3">
        <v>1</v>
      </c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52</v>
      </c>
      <c r="AW263" s="2" t="s">
        <v>983</v>
      </c>
      <c r="AX263" s="2" t="s">
        <v>52</v>
      </c>
      <c r="AY263" s="2" t="s">
        <v>52</v>
      </c>
    </row>
    <row r="264" spans="1:51" ht="30" customHeight="1">
      <c r="A264" s="8" t="s">
        <v>984</v>
      </c>
      <c r="B264" s="8" t="s">
        <v>985</v>
      </c>
      <c r="C264" s="8" t="s">
        <v>627</v>
      </c>
      <c r="D264" s="9">
        <v>3.77</v>
      </c>
      <c r="E264" s="12"/>
      <c r="F264" s="13"/>
      <c r="G264" s="12"/>
      <c r="H264" s="13"/>
      <c r="I264" s="12"/>
      <c r="J264" s="13"/>
      <c r="K264" s="12"/>
      <c r="L264" s="13"/>
      <c r="M264" s="8" t="s">
        <v>986</v>
      </c>
      <c r="N264" s="2" t="s">
        <v>377</v>
      </c>
      <c r="O264" s="2" t="s">
        <v>987</v>
      </c>
      <c r="P264" s="2" t="s">
        <v>63</v>
      </c>
      <c r="Q264" s="2" t="s">
        <v>64</v>
      </c>
      <c r="R264" s="2" t="s">
        <v>64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52</v>
      </c>
      <c r="AW264" s="2" t="s">
        <v>988</v>
      </c>
      <c r="AX264" s="2" t="s">
        <v>52</v>
      </c>
      <c r="AY264" s="2" t="s">
        <v>52</v>
      </c>
    </row>
    <row r="265" spans="1:51" ht="30" customHeight="1">
      <c r="A265" s="8" t="s">
        <v>820</v>
      </c>
      <c r="B265" s="8" t="s">
        <v>989</v>
      </c>
      <c r="C265" s="8" t="s">
        <v>453</v>
      </c>
      <c r="D265" s="9">
        <v>1</v>
      </c>
      <c r="E265" s="12"/>
      <c r="F265" s="13"/>
      <c r="G265" s="12"/>
      <c r="H265" s="13"/>
      <c r="I265" s="12"/>
      <c r="J265" s="13"/>
      <c r="K265" s="12"/>
      <c r="L265" s="13"/>
      <c r="M265" s="8" t="s">
        <v>52</v>
      </c>
      <c r="N265" s="2" t="s">
        <v>377</v>
      </c>
      <c r="O265" s="2" t="s">
        <v>454</v>
      </c>
      <c r="P265" s="2" t="s">
        <v>64</v>
      </c>
      <c r="Q265" s="2" t="s">
        <v>64</v>
      </c>
      <c r="R265" s="2" t="s">
        <v>64</v>
      </c>
      <c r="S265" s="3">
        <v>1</v>
      </c>
      <c r="T265" s="3">
        <v>0</v>
      </c>
      <c r="U265" s="3">
        <v>0.01</v>
      </c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990</v>
      </c>
      <c r="AX265" s="2" t="s">
        <v>52</v>
      </c>
      <c r="AY265" s="2" t="s">
        <v>52</v>
      </c>
    </row>
    <row r="266" spans="1:51" ht="30" customHeight="1">
      <c r="A266" s="8" t="s">
        <v>456</v>
      </c>
      <c r="B266" s="8" t="s">
        <v>52</v>
      </c>
      <c r="C266" s="8" t="s">
        <v>52</v>
      </c>
      <c r="D266" s="9"/>
      <c r="E266" s="12"/>
      <c r="F266" s="13"/>
      <c r="G266" s="12"/>
      <c r="H266" s="13"/>
      <c r="I266" s="12"/>
      <c r="J266" s="13"/>
      <c r="K266" s="12"/>
      <c r="L266" s="13"/>
      <c r="M266" s="8" t="s">
        <v>52</v>
      </c>
      <c r="N266" s="2" t="s">
        <v>73</v>
      </c>
      <c r="O266" s="2" t="s">
        <v>73</v>
      </c>
      <c r="P266" s="2" t="s">
        <v>52</v>
      </c>
      <c r="Q266" s="2" t="s">
        <v>52</v>
      </c>
      <c r="R266" s="2" t="s">
        <v>52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52</v>
      </c>
      <c r="AX266" s="2" t="s">
        <v>52</v>
      </c>
      <c r="AY266" s="2" t="s">
        <v>52</v>
      </c>
    </row>
    <row r="267" spans="1:51" ht="30" customHeight="1">
      <c r="A267" s="9"/>
      <c r="B267" s="9"/>
      <c r="C267" s="9"/>
      <c r="D267" s="9"/>
      <c r="E267" s="12"/>
      <c r="F267" s="13"/>
      <c r="G267" s="12"/>
      <c r="H267" s="13"/>
      <c r="I267" s="12"/>
      <c r="J267" s="13"/>
      <c r="K267" s="12"/>
      <c r="L267" s="13"/>
      <c r="M267" s="9"/>
    </row>
    <row r="268" spans="1:51" ht="30" customHeight="1">
      <c r="A268" s="151" t="s">
        <v>991</v>
      </c>
      <c r="B268" s="151"/>
      <c r="C268" s="151"/>
      <c r="D268" s="151"/>
      <c r="E268" s="152"/>
      <c r="F268" s="153"/>
      <c r="G268" s="152"/>
      <c r="H268" s="153"/>
      <c r="I268" s="152"/>
      <c r="J268" s="153"/>
      <c r="K268" s="152"/>
      <c r="L268" s="153"/>
      <c r="M268" s="151"/>
      <c r="N268" s="1" t="s">
        <v>449</v>
      </c>
    </row>
    <row r="269" spans="1:51" ht="30" customHeight="1">
      <c r="A269" s="8" t="s">
        <v>994</v>
      </c>
      <c r="B269" s="8" t="s">
        <v>507</v>
      </c>
      <c r="C269" s="8" t="s">
        <v>508</v>
      </c>
      <c r="D269" s="9">
        <v>0.57999999999999996</v>
      </c>
      <c r="E269" s="12"/>
      <c r="F269" s="13"/>
      <c r="G269" s="12"/>
      <c r="H269" s="13"/>
      <c r="I269" s="12"/>
      <c r="J269" s="13"/>
      <c r="K269" s="12"/>
      <c r="L269" s="13"/>
      <c r="M269" s="8" t="s">
        <v>443</v>
      </c>
      <c r="N269" s="2" t="s">
        <v>52</v>
      </c>
      <c r="O269" s="2" t="s">
        <v>995</v>
      </c>
      <c r="P269" s="2" t="s">
        <v>64</v>
      </c>
      <c r="Q269" s="2" t="s">
        <v>64</v>
      </c>
      <c r="R269" s="2" t="s">
        <v>63</v>
      </c>
      <c r="S269" s="3"/>
      <c r="T269" s="3"/>
      <c r="U269" s="3"/>
      <c r="V269" s="3">
        <v>1</v>
      </c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996</v>
      </c>
      <c r="AX269" s="2" t="s">
        <v>52</v>
      </c>
      <c r="AY269" s="2" t="s">
        <v>446</v>
      </c>
    </row>
    <row r="270" spans="1:51" ht="30" customHeight="1">
      <c r="A270" s="8" t="s">
        <v>691</v>
      </c>
      <c r="B270" s="8" t="s">
        <v>507</v>
      </c>
      <c r="C270" s="8" t="s">
        <v>508</v>
      </c>
      <c r="D270" s="9">
        <v>0.34</v>
      </c>
      <c r="E270" s="12"/>
      <c r="F270" s="13"/>
      <c r="G270" s="12"/>
      <c r="H270" s="13"/>
      <c r="I270" s="12"/>
      <c r="J270" s="13"/>
      <c r="K270" s="12"/>
      <c r="L270" s="13"/>
      <c r="M270" s="8" t="s">
        <v>443</v>
      </c>
      <c r="N270" s="2" t="s">
        <v>52</v>
      </c>
      <c r="O270" s="2" t="s">
        <v>693</v>
      </c>
      <c r="P270" s="2" t="s">
        <v>64</v>
      </c>
      <c r="Q270" s="2" t="s">
        <v>64</v>
      </c>
      <c r="R270" s="2" t="s">
        <v>63</v>
      </c>
      <c r="S270" s="3"/>
      <c r="T270" s="3"/>
      <c r="U270" s="3"/>
      <c r="V270" s="3">
        <v>1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997</v>
      </c>
      <c r="AX270" s="2" t="s">
        <v>52</v>
      </c>
      <c r="AY270" s="2" t="s">
        <v>446</v>
      </c>
    </row>
    <row r="271" spans="1:51" ht="30" customHeight="1">
      <c r="A271" s="8" t="s">
        <v>701</v>
      </c>
      <c r="B271" s="8" t="s">
        <v>998</v>
      </c>
      <c r="C271" s="8" t="s">
        <v>627</v>
      </c>
      <c r="D271" s="9">
        <v>2</v>
      </c>
      <c r="E271" s="12"/>
      <c r="F271" s="13"/>
      <c r="G271" s="12"/>
      <c r="H271" s="13"/>
      <c r="I271" s="12"/>
      <c r="J271" s="13"/>
      <c r="K271" s="12"/>
      <c r="L271" s="13"/>
      <c r="M271" s="8" t="s">
        <v>443</v>
      </c>
      <c r="N271" s="2" t="s">
        <v>52</v>
      </c>
      <c r="O271" s="2" t="s">
        <v>999</v>
      </c>
      <c r="P271" s="2" t="s">
        <v>63</v>
      </c>
      <c r="Q271" s="2" t="s">
        <v>64</v>
      </c>
      <c r="R271" s="2" t="s">
        <v>64</v>
      </c>
      <c r="S271" s="3"/>
      <c r="T271" s="3"/>
      <c r="U271" s="3"/>
      <c r="V271" s="3">
        <v>1</v>
      </c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1000</v>
      </c>
      <c r="AX271" s="2" t="s">
        <v>52</v>
      </c>
      <c r="AY271" s="2" t="s">
        <v>446</v>
      </c>
    </row>
    <row r="272" spans="1:51" ht="30" customHeight="1">
      <c r="A272" s="8" t="s">
        <v>451</v>
      </c>
      <c r="B272" s="8" t="s">
        <v>452</v>
      </c>
      <c r="C272" s="8" t="s">
        <v>453</v>
      </c>
      <c r="D272" s="9">
        <v>1</v>
      </c>
      <c r="E272" s="12"/>
      <c r="F272" s="13"/>
      <c r="G272" s="12"/>
      <c r="H272" s="13"/>
      <c r="I272" s="12"/>
      <c r="J272" s="13"/>
      <c r="K272" s="12"/>
      <c r="L272" s="13"/>
      <c r="M272" s="8" t="s">
        <v>52</v>
      </c>
      <c r="N272" s="2" t="s">
        <v>449</v>
      </c>
      <c r="O272" s="2" t="s">
        <v>454</v>
      </c>
      <c r="P272" s="2" t="s">
        <v>64</v>
      </c>
      <c r="Q272" s="2" t="s">
        <v>64</v>
      </c>
      <c r="R272" s="2" t="s">
        <v>64</v>
      </c>
      <c r="S272" s="3">
        <v>3</v>
      </c>
      <c r="T272" s="3">
        <v>2</v>
      </c>
      <c r="U272" s="3">
        <v>1</v>
      </c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1001</v>
      </c>
      <c r="AX272" s="2" t="s">
        <v>52</v>
      </c>
      <c r="AY272" s="2" t="s">
        <v>52</v>
      </c>
    </row>
    <row r="273" spans="1:51" ht="30" customHeight="1">
      <c r="A273" s="8" t="s">
        <v>456</v>
      </c>
      <c r="B273" s="8" t="s">
        <v>52</v>
      </c>
      <c r="C273" s="8" t="s">
        <v>52</v>
      </c>
      <c r="D273" s="9"/>
      <c r="E273" s="12"/>
      <c r="F273" s="13"/>
      <c r="G273" s="12"/>
      <c r="H273" s="13"/>
      <c r="I273" s="12"/>
      <c r="J273" s="13"/>
      <c r="K273" s="12"/>
      <c r="L273" s="13"/>
      <c r="M273" s="8" t="s">
        <v>52</v>
      </c>
      <c r="N273" s="2" t="s">
        <v>73</v>
      </c>
      <c r="O273" s="2" t="s">
        <v>73</v>
      </c>
      <c r="P273" s="2" t="s">
        <v>52</v>
      </c>
      <c r="Q273" s="2" t="s">
        <v>52</v>
      </c>
      <c r="R273" s="2" t="s">
        <v>52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52</v>
      </c>
      <c r="AW273" s="2" t="s">
        <v>52</v>
      </c>
      <c r="AX273" s="2" t="s">
        <v>52</v>
      </c>
      <c r="AY273" s="2" t="s">
        <v>52</v>
      </c>
    </row>
    <row r="274" spans="1:51" ht="30" customHeight="1">
      <c r="A274" s="9"/>
      <c r="B274" s="9"/>
      <c r="C274" s="9"/>
      <c r="D274" s="9"/>
      <c r="E274" s="12"/>
      <c r="F274" s="13"/>
      <c r="G274" s="12"/>
      <c r="H274" s="13"/>
      <c r="I274" s="12"/>
      <c r="J274" s="13"/>
      <c r="K274" s="12"/>
      <c r="L274" s="13"/>
      <c r="M274" s="9"/>
    </row>
    <row r="275" spans="1:51" ht="30" customHeight="1">
      <c r="A275" s="151" t="s">
        <v>1002</v>
      </c>
      <c r="B275" s="151"/>
      <c r="C275" s="151"/>
      <c r="D275" s="151"/>
      <c r="E275" s="152"/>
      <c r="F275" s="153"/>
      <c r="G275" s="152"/>
      <c r="H275" s="153"/>
      <c r="I275" s="152"/>
      <c r="J275" s="153"/>
      <c r="K275" s="152"/>
      <c r="L275" s="153"/>
      <c r="M275" s="151"/>
      <c r="N275" s="1" t="s">
        <v>999</v>
      </c>
    </row>
    <row r="276" spans="1:51" ht="30" customHeight="1">
      <c r="A276" s="8" t="s">
        <v>701</v>
      </c>
      <c r="B276" s="8" t="s">
        <v>998</v>
      </c>
      <c r="C276" s="8" t="s">
        <v>87</v>
      </c>
      <c r="D276" s="9">
        <v>0.2298</v>
      </c>
      <c r="E276" s="12"/>
      <c r="F276" s="13"/>
      <c r="G276" s="12"/>
      <c r="H276" s="13"/>
      <c r="I276" s="12"/>
      <c r="J276" s="13"/>
      <c r="K276" s="12"/>
      <c r="L276" s="13"/>
      <c r="M276" s="8" t="s">
        <v>1006</v>
      </c>
      <c r="N276" s="2" t="s">
        <v>999</v>
      </c>
      <c r="O276" s="2" t="s">
        <v>1007</v>
      </c>
      <c r="P276" s="2" t="s">
        <v>64</v>
      </c>
      <c r="Q276" s="2" t="s">
        <v>64</v>
      </c>
      <c r="R276" s="2" t="s">
        <v>63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1008</v>
      </c>
      <c r="AX276" s="2" t="s">
        <v>52</v>
      </c>
      <c r="AY276" s="2" t="s">
        <v>52</v>
      </c>
    </row>
    <row r="277" spans="1:51" ht="30" customHeight="1">
      <c r="A277" s="8" t="s">
        <v>1009</v>
      </c>
      <c r="B277" s="8" t="s">
        <v>1010</v>
      </c>
      <c r="C277" s="8" t="s">
        <v>888</v>
      </c>
      <c r="D277" s="9">
        <v>3.8</v>
      </c>
      <c r="E277" s="12"/>
      <c r="F277" s="13"/>
      <c r="G277" s="12"/>
      <c r="H277" s="13"/>
      <c r="I277" s="12"/>
      <c r="J277" s="13"/>
      <c r="K277" s="12"/>
      <c r="L277" s="13"/>
      <c r="M277" s="8" t="s">
        <v>1011</v>
      </c>
      <c r="N277" s="2" t="s">
        <v>999</v>
      </c>
      <c r="O277" s="2" t="s">
        <v>1012</v>
      </c>
      <c r="P277" s="2" t="s">
        <v>64</v>
      </c>
      <c r="Q277" s="2" t="s">
        <v>64</v>
      </c>
      <c r="R277" s="2" t="s">
        <v>63</v>
      </c>
      <c r="S277" s="3"/>
      <c r="T277" s="3"/>
      <c r="U277" s="3"/>
      <c r="V277" s="3">
        <v>1</v>
      </c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1013</v>
      </c>
      <c r="AX277" s="2" t="s">
        <v>52</v>
      </c>
      <c r="AY277" s="2" t="s">
        <v>52</v>
      </c>
    </row>
    <row r="278" spans="1:51" ht="30" customHeight="1">
      <c r="A278" s="8" t="s">
        <v>820</v>
      </c>
      <c r="B278" s="8" t="s">
        <v>1014</v>
      </c>
      <c r="C278" s="8" t="s">
        <v>453</v>
      </c>
      <c r="D278" s="9">
        <v>1</v>
      </c>
      <c r="E278" s="12"/>
      <c r="F278" s="13"/>
      <c r="G278" s="12"/>
      <c r="H278" s="13"/>
      <c r="I278" s="12"/>
      <c r="J278" s="13"/>
      <c r="K278" s="12"/>
      <c r="L278" s="13"/>
      <c r="M278" s="8" t="s">
        <v>52</v>
      </c>
      <c r="N278" s="2" t="s">
        <v>999</v>
      </c>
      <c r="O278" s="2" t="s">
        <v>454</v>
      </c>
      <c r="P278" s="2" t="s">
        <v>64</v>
      </c>
      <c r="Q278" s="2" t="s">
        <v>64</v>
      </c>
      <c r="R278" s="2" t="s">
        <v>64</v>
      </c>
      <c r="S278" s="3">
        <v>0</v>
      </c>
      <c r="T278" s="3">
        <v>0</v>
      </c>
      <c r="U278" s="3">
        <v>0.39</v>
      </c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52</v>
      </c>
      <c r="AW278" s="2" t="s">
        <v>1015</v>
      </c>
      <c r="AX278" s="2" t="s">
        <v>52</v>
      </c>
      <c r="AY278" s="2" t="s">
        <v>52</v>
      </c>
    </row>
    <row r="279" spans="1:51" ht="30" customHeight="1">
      <c r="A279" s="8" t="s">
        <v>1016</v>
      </c>
      <c r="B279" s="8" t="s">
        <v>507</v>
      </c>
      <c r="C279" s="8" t="s">
        <v>508</v>
      </c>
      <c r="D279" s="9">
        <v>1</v>
      </c>
      <c r="E279" s="12"/>
      <c r="F279" s="13"/>
      <c r="G279" s="12"/>
      <c r="H279" s="13"/>
      <c r="I279" s="12"/>
      <c r="J279" s="13"/>
      <c r="K279" s="12"/>
      <c r="L279" s="13"/>
      <c r="M279" s="8" t="s">
        <v>1017</v>
      </c>
      <c r="N279" s="2" t="s">
        <v>999</v>
      </c>
      <c r="O279" s="2" t="s">
        <v>1018</v>
      </c>
      <c r="P279" s="2" t="s">
        <v>64</v>
      </c>
      <c r="Q279" s="2" t="s">
        <v>64</v>
      </c>
      <c r="R279" s="2" t="s">
        <v>63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1019</v>
      </c>
      <c r="AX279" s="2" t="s">
        <v>63</v>
      </c>
      <c r="AY279" s="2" t="s">
        <v>52</v>
      </c>
    </row>
    <row r="280" spans="1:51" ht="30" customHeight="1">
      <c r="A280" s="8" t="s">
        <v>456</v>
      </c>
      <c r="B280" s="8" t="s">
        <v>52</v>
      </c>
      <c r="C280" s="8" t="s">
        <v>52</v>
      </c>
      <c r="D280" s="9"/>
      <c r="E280" s="12"/>
      <c r="F280" s="13"/>
      <c r="G280" s="12"/>
      <c r="H280" s="13"/>
      <c r="I280" s="12"/>
      <c r="J280" s="13"/>
      <c r="K280" s="12"/>
      <c r="L280" s="13"/>
      <c r="M280" s="8" t="s">
        <v>52</v>
      </c>
      <c r="N280" s="2" t="s">
        <v>73</v>
      </c>
      <c r="O280" s="2" t="s">
        <v>73</v>
      </c>
      <c r="P280" s="2" t="s">
        <v>52</v>
      </c>
      <c r="Q280" s="2" t="s">
        <v>52</v>
      </c>
      <c r="R280" s="2" t="s">
        <v>52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52</v>
      </c>
      <c r="AX280" s="2" t="s">
        <v>52</v>
      </c>
      <c r="AY280" s="2" t="s">
        <v>52</v>
      </c>
    </row>
    <row r="281" spans="1:51" ht="30" customHeight="1">
      <c r="A281" s="9"/>
      <c r="B281" s="9"/>
      <c r="C281" s="9"/>
      <c r="D281" s="9"/>
      <c r="E281" s="12"/>
      <c r="F281" s="13"/>
      <c r="G281" s="12"/>
      <c r="H281" s="13"/>
      <c r="I281" s="12"/>
      <c r="J281" s="13"/>
      <c r="K281" s="12"/>
      <c r="L281" s="13"/>
      <c r="M281" s="9"/>
    </row>
    <row r="282" spans="1:51" ht="30" customHeight="1">
      <c r="A282" s="151" t="s">
        <v>1020</v>
      </c>
      <c r="B282" s="151"/>
      <c r="C282" s="151"/>
      <c r="D282" s="151"/>
      <c r="E282" s="152"/>
      <c r="F282" s="153"/>
      <c r="G282" s="152"/>
      <c r="H282" s="153"/>
      <c r="I282" s="152"/>
      <c r="J282" s="153"/>
      <c r="K282" s="152"/>
      <c r="L282" s="153"/>
      <c r="M282" s="151"/>
      <c r="N282" s="1" t="s">
        <v>492</v>
      </c>
    </row>
    <row r="283" spans="1:51" ht="30" customHeight="1">
      <c r="A283" s="8" t="s">
        <v>994</v>
      </c>
      <c r="B283" s="8" t="s">
        <v>507</v>
      </c>
      <c r="C283" s="8" t="s">
        <v>508</v>
      </c>
      <c r="D283" s="9">
        <v>4.2000000000000003E-2</v>
      </c>
      <c r="E283" s="12"/>
      <c r="F283" s="13"/>
      <c r="G283" s="12"/>
      <c r="H283" s="13"/>
      <c r="I283" s="12"/>
      <c r="J283" s="13"/>
      <c r="K283" s="12"/>
      <c r="L283" s="13"/>
      <c r="M283" s="8" t="s">
        <v>443</v>
      </c>
      <c r="N283" s="2" t="s">
        <v>52</v>
      </c>
      <c r="O283" s="2" t="s">
        <v>995</v>
      </c>
      <c r="P283" s="2" t="s">
        <v>64</v>
      </c>
      <c r="Q283" s="2" t="s">
        <v>64</v>
      </c>
      <c r="R283" s="2" t="s">
        <v>63</v>
      </c>
      <c r="S283" s="3"/>
      <c r="T283" s="3"/>
      <c r="U283" s="3"/>
      <c r="V283" s="3">
        <v>1</v>
      </c>
      <c r="W283" s="3">
        <v>2</v>
      </c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1022</v>
      </c>
      <c r="AX283" s="2" t="s">
        <v>52</v>
      </c>
      <c r="AY283" s="2" t="s">
        <v>446</v>
      </c>
    </row>
    <row r="284" spans="1:51" ht="30" customHeight="1">
      <c r="A284" s="8" t="s">
        <v>512</v>
      </c>
      <c r="B284" s="8" t="s">
        <v>507</v>
      </c>
      <c r="C284" s="8" t="s">
        <v>508</v>
      </c>
      <c r="D284" s="9">
        <v>1.4999999999999999E-2</v>
      </c>
      <c r="E284" s="12"/>
      <c r="F284" s="13"/>
      <c r="G284" s="12"/>
      <c r="H284" s="13"/>
      <c r="I284" s="12"/>
      <c r="J284" s="13"/>
      <c r="K284" s="12"/>
      <c r="L284" s="13"/>
      <c r="M284" s="8" t="s">
        <v>443</v>
      </c>
      <c r="N284" s="2" t="s">
        <v>52</v>
      </c>
      <c r="O284" s="2" t="s">
        <v>514</v>
      </c>
      <c r="P284" s="2" t="s">
        <v>64</v>
      </c>
      <c r="Q284" s="2" t="s">
        <v>64</v>
      </c>
      <c r="R284" s="2" t="s">
        <v>63</v>
      </c>
      <c r="S284" s="3"/>
      <c r="T284" s="3"/>
      <c r="U284" s="3"/>
      <c r="V284" s="3">
        <v>1</v>
      </c>
      <c r="W284" s="3">
        <v>2</v>
      </c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1023</v>
      </c>
      <c r="AX284" s="2" t="s">
        <v>52</v>
      </c>
      <c r="AY284" s="2" t="s">
        <v>446</v>
      </c>
    </row>
    <row r="285" spans="1:51" ht="30" customHeight="1">
      <c r="A285" s="8" t="s">
        <v>625</v>
      </c>
      <c r="B285" s="8" t="s">
        <v>626</v>
      </c>
      <c r="C285" s="8" t="s">
        <v>627</v>
      </c>
      <c r="D285" s="9">
        <v>4.9000000000000002E-2</v>
      </c>
      <c r="E285" s="12"/>
      <c r="F285" s="13"/>
      <c r="G285" s="12"/>
      <c r="H285" s="13"/>
      <c r="I285" s="12"/>
      <c r="J285" s="13"/>
      <c r="K285" s="12"/>
      <c r="L285" s="13"/>
      <c r="M285" s="8" t="s">
        <v>443</v>
      </c>
      <c r="N285" s="2" t="s">
        <v>52</v>
      </c>
      <c r="O285" s="2" t="s">
        <v>629</v>
      </c>
      <c r="P285" s="2" t="s">
        <v>63</v>
      </c>
      <c r="Q285" s="2" t="s">
        <v>64</v>
      </c>
      <c r="R285" s="2" t="s">
        <v>64</v>
      </c>
      <c r="S285" s="3"/>
      <c r="T285" s="3"/>
      <c r="U285" s="3"/>
      <c r="V285" s="3"/>
      <c r="W285" s="3">
        <v>2</v>
      </c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1024</v>
      </c>
      <c r="AX285" s="2" t="s">
        <v>52</v>
      </c>
      <c r="AY285" s="2" t="s">
        <v>446</v>
      </c>
    </row>
    <row r="286" spans="1:51" ht="30" customHeight="1">
      <c r="A286" s="8" t="s">
        <v>664</v>
      </c>
      <c r="B286" s="8" t="s">
        <v>665</v>
      </c>
      <c r="C286" s="8" t="s">
        <v>453</v>
      </c>
      <c r="D286" s="9">
        <v>1</v>
      </c>
      <c r="E286" s="12"/>
      <c r="F286" s="13"/>
      <c r="G286" s="12"/>
      <c r="H286" s="13"/>
      <c r="I286" s="12"/>
      <c r="J286" s="13"/>
      <c r="K286" s="12"/>
      <c r="L286" s="13"/>
      <c r="M286" s="8" t="s">
        <v>443</v>
      </c>
      <c r="N286" s="2" t="s">
        <v>52</v>
      </c>
      <c r="O286" s="2" t="s">
        <v>454</v>
      </c>
      <c r="P286" s="2" t="s">
        <v>64</v>
      </c>
      <c r="Q286" s="2" t="s">
        <v>64</v>
      </c>
      <c r="R286" s="2" t="s">
        <v>64</v>
      </c>
      <c r="S286" s="3">
        <v>1</v>
      </c>
      <c r="T286" s="3">
        <v>2</v>
      </c>
      <c r="U286" s="3">
        <v>0.03</v>
      </c>
      <c r="V286" s="3"/>
      <c r="W286" s="3">
        <v>2</v>
      </c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1025</v>
      </c>
      <c r="AX286" s="2" t="s">
        <v>52</v>
      </c>
      <c r="AY286" s="2" t="s">
        <v>446</v>
      </c>
    </row>
    <row r="287" spans="1:51" ht="30" customHeight="1">
      <c r="A287" s="8" t="s">
        <v>451</v>
      </c>
      <c r="B287" s="8" t="s">
        <v>452</v>
      </c>
      <c r="C287" s="8" t="s">
        <v>453</v>
      </c>
      <c r="D287" s="9">
        <v>1</v>
      </c>
      <c r="E287" s="12"/>
      <c r="F287" s="13"/>
      <c r="G287" s="12"/>
      <c r="H287" s="13"/>
      <c r="I287" s="12"/>
      <c r="J287" s="13"/>
      <c r="K287" s="12"/>
      <c r="L287" s="13"/>
      <c r="M287" s="8" t="s">
        <v>52</v>
      </c>
      <c r="N287" s="2" t="s">
        <v>492</v>
      </c>
      <c r="O287" s="2" t="s">
        <v>473</v>
      </c>
      <c r="P287" s="2" t="s">
        <v>64</v>
      </c>
      <c r="Q287" s="2" t="s">
        <v>64</v>
      </c>
      <c r="R287" s="2" t="s">
        <v>64</v>
      </c>
      <c r="S287" s="3">
        <v>3</v>
      </c>
      <c r="T287" s="3">
        <v>2</v>
      </c>
      <c r="U287" s="3">
        <v>1</v>
      </c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1026</v>
      </c>
      <c r="AX287" s="2" t="s">
        <v>52</v>
      </c>
      <c r="AY287" s="2" t="s">
        <v>52</v>
      </c>
    </row>
    <row r="288" spans="1:51" ht="30" customHeight="1">
      <c r="A288" s="8" t="s">
        <v>456</v>
      </c>
      <c r="B288" s="8" t="s">
        <v>52</v>
      </c>
      <c r="C288" s="8" t="s">
        <v>52</v>
      </c>
      <c r="D288" s="9"/>
      <c r="E288" s="12"/>
      <c r="F288" s="13"/>
      <c r="G288" s="12"/>
      <c r="H288" s="13"/>
      <c r="I288" s="12"/>
      <c r="J288" s="13"/>
      <c r="K288" s="12"/>
      <c r="L288" s="13"/>
      <c r="M288" s="8" t="s">
        <v>52</v>
      </c>
      <c r="N288" s="2" t="s">
        <v>73</v>
      </c>
      <c r="O288" s="2" t="s">
        <v>73</v>
      </c>
      <c r="P288" s="2" t="s">
        <v>52</v>
      </c>
      <c r="Q288" s="2" t="s">
        <v>52</v>
      </c>
      <c r="R288" s="2" t="s">
        <v>52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52</v>
      </c>
      <c r="AX288" s="2" t="s">
        <v>52</v>
      </c>
      <c r="AY288" s="2" t="s">
        <v>52</v>
      </c>
    </row>
    <row r="289" spans="1:51" ht="30" customHeight="1">
      <c r="A289" s="9"/>
      <c r="B289" s="9"/>
      <c r="C289" s="9"/>
      <c r="D289" s="9"/>
      <c r="E289" s="12"/>
      <c r="F289" s="13"/>
      <c r="G289" s="12"/>
      <c r="H289" s="13"/>
      <c r="I289" s="12"/>
      <c r="J289" s="13"/>
      <c r="K289" s="12"/>
      <c r="L289" s="13"/>
      <c r="M289" s="9"/>
    </row>
    <row r="290" spans="1:51" ht="30" customHeight="1">
      <c r="A290" s="151" t="s">
        <v>1027</v>
      </c>
      <c r="B290" s="151"/>
      <c r="C290" s="151"/>
      <c r="D290" s="151"/>
      <c r="E290" s="152"/>
      <c r="F290" s="153"/>
      <c r="G290" s="152"/>
      <c r="H290" s="153"/>
      <c r="I290" s="152"/>
      <c r="J290" s="153"/>
      <c r="K290" s="152"/>
      <c r="L290" s="153"/>
      <c r="M290" s="151"/>
      <c r="N290" s="1" t="s">
        <v>497</v>
      </c>
    </row>
    <row r="291" spans="1:51" ht="30" customHeight="1">
      <c r="A291" s="8" t="s">
        <v>994</v>
      </c>
      <c r="B291" s="8" t="s">
        <v>507</v>
      </c>
      <c r="C291" s="8" t="s">
        <v>508</v>
      </c>
      <c r="D291" s="9">
        <v>3.5999999999999997E-2</v>
      </c>
      <c r="E291" s="12"/>
      <c r="F291" s="13"/>
      <c r="G291" s="12"/>
      <c r="H291" s="13"/>
      <c r="I291" s="12"/>
      <c r="J291" s="13"/>
      <c r="K291" s="12"/>
      <c r="L291" s="13"/>
      <c r="M291" s="8" t="s">
        <v>443</v>
      </c>
      <c r="N291" s="2" t="s">
        <v>52</v>
      </c>
      <c r="O291" s="2" t="s">
        <v>995</v>
      </c>
      <c r="P291" s="2" t="s">
        <v>64</v>
      </c>
      <c r="Q291" s="2" t="s">
        <v>64</v>
      </c>
      <c r="R291" s="2" t="s">
        <v>63</v>
      </c>
      <c r="S291" s="3"/>
      <c r="T291" s="3"/>
      <c r="U291" s="3"/>
      <c r="V291" s="3">
        <v>1</v>
      </c>
      <c r="W291" s="3">
        <v>2</v>
      </c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52</v>
      </c>
      <c r="AW291" s="2" t="s">
        <v>1029</v>
      </c>
      <c r="AX291" s="2" t="s">
        <v>52</v>
      </c>
      <c r="AY291" s="2" t="s">
        <v>446</v>
      </c>
    </row>
    <row r="292" spans="1:51" ht="30" customHeight="1">
      <c r="A292" s="8" t="s">
        <v>512</v>
      </c>
      <c r="B292" s="8" t="s">
        <v>507</v>
      </c>
      <c r="C292" s="8" t="s">
        <v>508</v>
      </c>
      <c r="D292" s="9">
        <v>1.2999999999999999E-2</v>
      </c>
      <c r="E292" s="12"/>
      <c r="F292" s="13"/>
      <c r="G292" s="12"/>
      <c r="H292" s="13"/>
      <c r="I292" s="12"/>
      <c r="J292" s="13"/>
      <c r="K292" s="12"/>
      <c r="L292" s="13"/>
      <c r="M292" s="8" t="s">
        <v>443</v>
      </c>
      <c r="N292" s="2" t="s">
        <v>52</v>
      </c>
      <c r="O292" s="2" t="s">
        <v>514</v>
      </c>
      <c r="P292" s="2" t="s">
        <v>64</v>
      </c>
      <c r="Q292" s="2" t="s">
        <v>64</v>
      </c>
      <c r="R292" s="2" t="s">
        <v>63</v>
      </c>
      <c r="S292" s="3"/>
      <c r="T292" s="3"/>
      <c r="U292" s="3"/>
      <c r="V292" s="3">
        <v>1</v>
      </c>
      <c r="W292" s="3">
        <v>2</v>
      </c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1030</v>
      </c>
      <c r="AX292" s="2" t="s">
        <v>52</v>
      </c>
      <c r="AY292" s="2" t="s">
        <v>446</v>
      </c>
    </row>
    <row r="293" spans="1:51" ht="30" customHeight="1">
      <c r="A293" s="8" t="s">
        <v>664</v>
      </c>
      <c r="B293" s="8" t="s">
        <v>665</v>
      </c>
      <c r="C293" s="8" t="s">
        <v>453</v>
      </c>
      <c r="D293" s="9">
        <v>1</v>
      </c>
      <c r="E293" s="12"/>
      <c r="F293" s="13"/>
      <c r="G293" s="12"/>
      <c r="H293" s="13"/>
      <c r="I293" s="12"/>
      <c r="J293" s="13"/>
      <c r="K293" s="12"/>
      <c r="L293" s="13"/>
      <c r="M293" s="8" t="s">
        <v>443</v>
      </c>
      <c r="N293" s="2" t="s">
        <v>52</v>
      </c>
      <c r="O293" s="2" t="s">
        <v>454</v>
      </c>
      <c r="P293" s="2" t="s">
        <v>64</v>
      </c>
      <c r="Q293" s="2" t="s">
        <v>64</v>
      </c>
      <c r="R293" s="2" t="s">
        <v>64</v>
      </c>
      <c r="S293" s="3">
        <v>1</v>
      </c>
      <c r="T293" s="3">
        <v>2</v>
      </c>
      <c r="U293" s="3">
        <v>0.03</v>
      </c>
      <c r="V293" s="3"/>
      <c r="W293" s="3">
        <v>2</v>
      </c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1031</v>
      </c>
      <c r="AX293" s="2" t="s">
        <v>52</v>
      </c>
      <c r="AY293" s="2" t="s">
        <v>446</v>
      </c>
    </row>
    <row r="294" spans="1:51" ht="30" customHeight="1">
      <c r="A294" s="8" t="s">
        <v>451</v>
      </c>
      <c r="B294" s="8" t="s">
        <v>452</v>
      </c>
      <c r="C294" s="8" t="s">
        <v>453</v>
      </c>
      <c r="D294" s="9">
        <v>1</v>
      </c>
      <c r="E294" s="12"/>
      <c r="F294" s="13"/>
      <c r="G294" s="12"/>
      <c r="H294" s="13"/>
      <c r="I294" s="12"/>
      <c r="J294" s="13"/>
      <c r="K294" s="12"/>
      <c r="L294" s="13"/>
      <c r="M294" s="8" t="s">
        <v>52</v>
      </c>
      <c r="N294" s="2" t="s">
        <v>497</v>
      </c>
      <c r="O294" s="2" t="s">
        <v>473</v>
      </c>
      <c r="P294" s="2" t="s">
        <v>64</v>
      </c>
      <c r="Q294" s="2" t="s">
        <v>64</v>
      </c>
      <c r="R294" s="2" t="s">
        <v>64</v>
      </c>
      <c r="S294" s="3">
        <v>3</v>
      </c>
      <c r="T294" s="3">
        <v>2</v>
      </c>
      <c r="U294" s="3">
        <v>1</v>
      </c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52</v>
      </c>
      <c r="AW294" s="2" t="s">
        <v>1032</v>
      </c>
      <c r="AX294" s="2" t="s">
        <v>52</v>
      </c>
      <c r="AY294" s="2" t="s">
        <v>52</v>
      </c>
    </row>
    <row r="295" spans="1:51" ht="30" customHeight="1">
      <c r="A295" s="8" t="s">
        <v>456</v>
      </c>
      <c r="B295" s="8" t="s">
        <v>52</v>
      </c>
      <c r="C295" s="8" t="s">
        <v>52</v>
      </c>
      <c r="D295" s="9"/>
      <c r="E295" s="12"/>
      <c r="F295" s="13"/>
      <c r="G295" s="12"/>
      <c r="H295" s="13"/>
      <c r="I295" s="12"/>
      <c r="J295" s="13"/>
      <c r="K295" s="12"/>
      <c r="L295" s="13"/>
      <c r="M295" s="8" t="s">
        <v>52</v>
      </c>
      <c r="N295" s="2" t="s">
        <v>73</v>
      </c>
      <c r="O295" s="2" t="s">
        <v>73</v>
      </c>
      <c r="P295" s="2" t="s">
        <v>52</v>
      </c>
      <c r="Q295" s="2" t="s">
        <v>52</v>
      </c>
      <c r="R295" s="2" t="s">
        <v>52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52</v>
      </c>
      <c r="AX295" s="2" t="s">
        <v>52</v>
      </c>
      <c r="AY295" s="2" t="s">
        <v>52</v>
      </c>
    </row>
    <row r="296" spans="1:51" ht="30" customHeight="1">
      <c r="A296" s="9"/>
      <c r="B296" s="9"/>
      <c r="C296" s="9"/>
      <c r="D296" s="9"/>
      <c r="E296" s="12"/>
      <c r="F296" s="13"/>
      <c r="G296" s="12"/>
      <c r="H296" s="13"/>
      <c r="I296" s="12"/>
      <c r="J296" s="13"/>
      <c r="K296" s="12"/>
      <c r="L296" s="13"/>
      <c r="M296" s="9"/>
    </row>
    <row r="297" spans="1:51" ht="30" customHeight="1">
      <c r="A297" s="151" t="s">
        <v>1033</v>
      </c>
      <c r="B297" s="151"/>
      <c r="C297" s="151"/>
      <c r="D297" s="151"/>
      <c r="E297" s="152"/>
      <c r="F297" s="153"/>
      <c r="G297" s="152"/>
      <c r="H297" s="153"/>
      <c r="I297" s="152"/>
      <c r="J297" s="153"/>
      <c r="K297" s="152"/>
      <c r="L297" s="153"/>
      <c r="M297" s="151"/>
      <c r="N297" s="1" t="s">
        <v>629</v>
      </c>
    </row>
    <row r="298" spans="1:51" ht="30" customHeight="1">
      <c r="A298" s="8" t="s">
        <v>625</v>
      </c>
      <c r="B298" s="8" t="s">
        <v>626</v>
      </c>
      <c r="C298" s="8" t="s">
        <v>87</v>
      </c>
      <c r="D298" s="9">
        <v>0.20849999999999999</v>
      </c>
      <c r="E298" s="12"/>
      <c r="F298" s="13"/>
      <c r="G298" s="12"/>
      <c r="H298" s="13"/>
      <c r="I298" s="12"/>
      <c r="J298" s="13"/>
      <c r="K298" s="12"/>
      <c r="L298" s="13"/>
      <c r="M298" s="8" t="s">
        <v>1035</v>
      </c>
      <c r="N298" s="2" t="s">
        <v>629</v>
      </c>
      <c r="O298" s="2" t="s">
        <v>1036</v>
      </c>
      <c r="P298" s="2" t="s">
        <v>64</v>
      </c>
      <c r="Q298" s="2" t="s">
        <v>64</v>
      </c>
      <c r="R298" s="2" t="s">
        <v>63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52</v>
      </c>
      <c r="AW298" s="2" t="s">
        <v>1037</v>
      </c>
      <c r="AX298" s="2" t="s">
        <v>52</v>
      </c>
      <c r="AY298" s="2" t="s">
        <v>52</v>
      </c>
    </row>
    <row r="299" spans="1:51" ht="30" customHeight="1">
      <c r="A299" s="8" t="s">
        <v>1009</v>
      </c>
      <c r="B299" s="8" t="s">
        <v>1010</v>
      </c>
      <c r="C299" s="8" t="s">
        <v>888</v>
      </c>
      <c r="D299" s="9">
        <v>5</v>
      </c>
      <c r="E299" s="12"/>
      <c r="F299" s="13"/>
      <c r="G299" s="12"/>
      <c r="H299" s="13"/>
      <c r="I299" s="12"/>
      <c r="J299" s="13"/>
      <c r="K299" s="12"/>
      <c r="L299" s="13"/>
      <c r="M299" s="8" t="s">
        <v>1011</v>
      </c>
      <c r="N299" s="2" t="s">
        <v>629</v>
      </c>
      <c r="O299" s="2" t="s">
        <v>1012</v>
      </c>
      <c r="P299" s="2" t="s">
        <v>64</v>
      </c>
      <c r="Q299" s="2" t="s">
        <v>64</v>
      </c>
      <c r="R299" s="2" t="s">
        <v>63</v>
      </c>
      <c r="S299" s="3"/>
      <c r="T299" s="3"/>
      <c r="U299" s="3"/>
      <c r="V299" s="3">
        <v>1</v>
      </c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2" t="s">
        <v>52</v>
      </c>
      <c r="AW299" s="2" t="s">
        <v>1038</v>
      </c>
      <c r="AX299" s="2" t="s">
        <v>52</v>
      </c>
      <c r="AY299" s="2" t="s">
        <v>52</v>
      </c>
    </row>
    <row r="300" spans="1:51" ht="30" customHeight="1">
      <c r="A300" s="8" t="s">
        <v>820</v>
      </c>
      <c r="B300" s="8" t="s">
        <v>1039</v>
      </c>
      <c r="C300" s="8" t="s">
        <v>453</v>
      </c>
      <c r="D300" s="9">
        <v>1</v>
      </c>
      <c r="E300" s="12"/>
      <c r="F300" s="13"/>
      <c r="G300" s="12"/>
      <c r="H300" s="13"/>
      <c r="I300" s="12"/>
      <c r="J300" s="13"/>
      <c r="K300" s="12"/>
      <c r="L300" s="13"/>
      <c r="M300" s="8" t="s">
        <v>52</v>
      </c>
      <c r="N300" s="2" t="s">
        <v>629</v>
      </c>
      <c r="O300" s="2" t="s">
        <v>454</v>
      </c>
      <c r="P300" s="2" t="s">
        <v>64</v>
      </c>
      <c r="Q300" s="2" t="s">
        <v>64</v>
      </c>
      <c r="R300" s="2" t="s">
        <v>64</v>
      </c>
      <c r="S300" s="3">
        <v>0</v>
      </c>
      <c r="T300" s="3">
        <v>0</v>
      </c>
      <c r="U300" s="3">
        <v>0.21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52</v>
      </c>
      <c r="AW300" s="2" t="s">
        <v>1040</v>
      </c>
      <c r="AX300" s="2" t="s">
        <v>52</v>
      </c>
      <c r="AY300" s="2" t="s">
        <v>52</v>
      </c>
    </row>
    <row r="301" spans="1:51" ht="30" customHeight="1">
      <c r="A301" s="8" t="s">
        <v>1016</v>
      </c>
      <c r="B301" s="8" t="s">
        <v>507</v>
      </c>
      <c r="C301" s="8" t="s">
        <v>508</v>
      </c>
      <c r="D301" s="9">
        <v>1</v>
      </c>
      <c r="E301" s="12"/>
      <c r="F301" s="13"/>
      <c r="G301" s="12"/>
      <c r="H301" s="13"/>
      <c r="I301" s="12"/>
      <c r="J301" s="13"/>
      <c r="K301" s="12"/>
      <c r="L301" s="13"/>
      <c r="M301" s="8" t="s">
        <v>1017</v>
      </c>
      <c r="N301" s="2" t="s">
        <v>629</v>
      </c>
      <c r="O301" s="2" t="s">
        <v>1018</v>
      </c>
      <c r="P301" s="2" t="s">
        <v>64</v>
      </c>
      <c r="Q301" s="2" t="s">
        <v>64</v>
      </c>
      <c r="R301" s="2" t="s">
        <v>63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1041</v>
      </c>
      <c r="AX301" s="2" t="s">
        <v>63</v>
      </c>
      <c r="AY301" s="2" t="s">
        <v>52</v>
      </c>
    </row>
    <row r="302" spans="1:51" ht="30" customHeight="1">
      <c r="A302" s="8" t="s">
        <v>456</v>
      </c>
      <c r="B302" s="8" t="s">
        <v>52</v>
      </c>
      <c r="C302" s="8" t="s">
        <v>52</v>
      </c>
      <c r="D302" s="9"/>
      <c r="E302" s="12"/>
      <c r="F302" s="13"/>
      <c r="G302" s="12"/>
      <c r="H302" s="13"/>
      <c r="I302" s="12"/>
      <c r="J302" s="13"/>
      <c r="K302" s="12"/>
      <c r="L302" s="13"/>
      <c r="M302" s="8" t="s">
        <v>52</v>
      </c>
      <c r="N302" s="2" t="s">
        <v>73</v>
      </c>
      <c r="O302" s="2" t="s">
        <v>73</v>
      </c>
      <c r="P302" s="2" t="s">
        <v>52</v>
      </c>
      <c r="Q302" s="2" t="s">
        <v>52</v>
      </c>
      <c r="R302" s="2" t="s">
        <v>52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52</v>
      </c>
      <c r="AX302" s="2" t="s">
        <v>52</v>
      </c>
      <c r="AY302" s="2" t="s">
        <v>52</v>
      </c>
    </row>
    <row r="303" spans="1:51" ht="30" customHeight="1">
      <c r="A303" s="9"/>
      <c r="B303" s="9"/>
      <c r="C303" s="9"/>
      <c r="D303" s="9"/>
      <c r="E303" s="12"/>
      <c r="F303" s="13"/>
      <c r="G303" s="12"/>
      <c r="H303" s="13"/>
      <c r="I303" s="12"/>
      <c r="J303" s="13"/>
      <c r="K303" s="12"/>
      <c r="L303" s="13"/>
      <c r="M303" s="9"/>
    </row>
    <row r="304" spans="1:51" ht="30" customHeight="1">
      <c r="A304" s="151" t="s">
        <v>1042</v>
      </c>
      <c r="B304" s="151"/>
      <c r="C304" s="151"/>
      <c r="D304" s="151"/>
      <c r="E304" s="152"/>
      <c r="F304" s="153"/>
      <c r="G304" s="152"/>
      <c r="H304" s="153"/>
      <c r="I304" s="152"/>
      <c r="J304" s="153"/>
      <c r="K304" s="152"/>
      <c r="L304" s="153"/>
      <c r="M304" s="151"/>
      <c r="N304" s="1" t="s">
        <v>562</v>
      </c>
    </row>
    <row r="305" spans="1:51" ht="30" customHeight="1">
      <c r="A305" s="8" t="s">
        <v>994</v>
      </c>
      <c r="B305" s="8" t="s">
        <v>507</v>
      </c>
      <c r="C305" s="8" t="s">
        <v>508</v>
      </c>
      <c r="D305" s="9">
        <v>0.25</v>
      </c>
      <c r="E305" s="12"/>
      <c r="F305" s="13"/>
      <c r="G305" s="12"/>
      <c r="H305" s="13"/>
      <c r="I305" s="12"/>
      <c r="J305" s="13"/>
      <c r="K305" s="12"/>
      <c r="L305" s="13"/>
      <c r="M305" s="8" t="s">
        <v>1044</v>
      </c>
      <c r="N305" s="2" t="s">
        <v>562</v>
      </c>
      <c r="O305" s="2" t="s">
        <v>995</v>
      </c>
      <c r="P305" s="2" t="s">
        <v>64</v>
      </c>
      <c r="Q305" s="2" t="s">
        <v>64</v>
      </c>
      <c r="R305" s="2" t="s">
        <v>63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1045</v>
      </c>
      <c r="AX305" s="2" t="s">
        <v>52</v>
      </c>
      <c r="AY305" s="2" t="s">
        <v>52</v>
      </c>
    </row>
    <row r="306" spans="1:51" ht="30" customHeight="1">
      <c r="A306" s="8" t="s">
        <v>512</v>
      </c>
      <c r="B306" s="8" t="s">
        <v>507</v>
      </c>
      <c r="C306" s="8" t="s">
        <v>508</v>
      </c>
      <c r="D306" s="9">
        <v>0.14000000000000001</v>
      </c>
      <c r="E306" s="12"/>
      <c r="F306" s="13"/>
      <c r="G306" s="12"/>
      <c r="H306" s="13"/>
      <c r="I306" s="12"/>
      <c r="J306" s="13"/>
      <c r="K306" s="12"/>
      <c r="L306" s="13"/>
      <c r="M306" s="8" t="s">
        <v>513</v>
      </c>
      <c r="N306" s="2" t="s">
        <v>562</v>
      </c>
      <c r="O306" s="2" t="s">
        <v>514</v>
      </c>
      <c r="P306" s="2" t="s">
        <v>64</v>
      </c>
      <c r="Q306" s="2" t="s">
        <v>64</v>
      </c>
      <c r="R306" s="2" t="s">
        <v>63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2" t="s">
        <v>52</v>
      </c>
      <c r="AW306" s="2" t="s">
        <v>1046</v>
      </c>
      <c r="AX306" s="2" t="s">
        <v>52</v>
      </c>
      <c r="AY306" s="2" t="s">
        <v>52</v>
      </c>
    </row>
    <row r="307" spans="1:51" ht="30" customHeight="1">
      <c r="A307" s="8" t="s">
        <v>456</v>
      </c>
      <c r="B307" s="8" t="s">
        <v>52</v>
      </c>
      <c r="C307" s="8" t="s">
        <v>52</v>
      </c>
      <c r="D307" s="9"/>
      <c r="E307" s="12"/>
      <c r="F307" s="13"/>
      <c r="G307" s="12"/>
      <c r="H307" s="13"/>
      <c r="I307" s="12"/>
      <c r="J307" s="13"/>
      <c r="K307" s="12"/>
      <c r="L307" s="13"/>
      <c r="M307" s="8" t="s">
        <v>52</v>
      </c>
      <c r="N307" s="2" t="s">
        <v>73</v>
      </c>
      <c r="O307" s="2" t="s">
        <v>73</v>
      </c>
      <c r="P307" s="2" t="s">
        <v>52</v>
      </c>
      <c r="Q307" s="2" t="s">
        <v>52</v>
      </c>
      <c r="R307" s="2" t="s">
        <v>52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2" t="s">
        <v>52</v>
      </c>
      <c r="AW307" s="2" t="s">
        <v>52</v>
      </c>
      <c r="AX307" s="2" t="s">
        <v>52</v>
      </c>
      <c r="AY307" s="2" t="s">
        <v>52</v>
      </c>
    </row>
    <row r="308" spans="1:51" ht="30" customHeight="1">
      <c r="A308" s="9"/>
      <c r="B308" s="9"/>
      <c r="C308" s="9"/>
      <c r="D308" s="9"/>
      <c r="E308" s="12"/>
      <c r="F308" s="13"/>
      <c r="G308" s="12"/>
      <c r="H308" s="13"/>
      <c r="I308" s="12"/>
      <c r="J308" s="13"/>
      <c r="K308" s="12"/>
      <c r="L308" s="13"/>
      <c r="M308" s="9"/>
    </row>
    <row r="309" spans="1:51" ht="30" customHeight="1">
      <c r="A309" s="151" t="s">
        <v>1047</v>
      </c>
      <c r="B309" s="151"/>
      <c r="C309" s="151"/>
      <c r="D309" s="151"/>
      <c r="E309" s="152"/>
      <c r="F309" s="153"/>
      <c r="G309" s="152"/>
      <c r="H309" s="153"/>
      <c r="I309" s="152"/>
      <c r="J309" s="153"/>
      <c r="K309" s="152"/>
      <c r="L309" s="153"/>
      <c r="M309" s="151"/>
      <c r="N309" s="1" t="s">
        <v>611</v>
      </c>
    </row>
    <row r="310" spans="1:51" ht="30" customHeight="1">
      <c r="A310" s="8" t="s">
        <v>994</v>
      </c>
      <c r="B310" s="8" t="s">
        <v>507</v>
      </c>
      <c r="C310" s="8" t="s">
        <v>508</v>
      </c>
      <c r="D310" s="9">
        <v>0.04</v>
      </c>
      <c r="E310" s="12"/>
      <c r="F310" s="13"/>
      <c r="G310" s="12"/>
      <c r="H310" s="13"/>
      <c r="I310" s="12"/>
      <c r="J310" s="13"/>
      <c r="K310" s="12"/>
      <c r="L310" s="13"/>
      <c r="M310" s="8" t="s">
        <v>1044</v>
      </c>
      <c r="N310" s="2" t="s">
        <v>611</v>
      </c>
      <c r="O310" s="2" t="s">
        <v>995</v>
      </c>
      <c r="P310" s="2" t="s">
        <v>64</v>
      </c>
      <c r="Q310" s="2" t="s">
        <v>64</v>
      </c>
      <c r="R310" s="2" t="s">
        <v>63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1049</v>
      </c>
      <c r="AX310" s="2" t="s">
        <v>52</v>
      </c>
      <c r="AY310" s="2" t="s">
        <v>52</v>
      </c>
    </row>
    <row r="311" spans="1:51" ht="30" customHeight="1">
      <c r="A311" s="8" t="s">
        <v>512</v>
      </c>
      <c r="B311" s="8" t="s">
        <v>507</v>
      </c>
      <c r="C311" s="8" t="s">
        <v>508</v>
      </c>
      <c r="D311" s="9">
        <v>0.01</v>
      </c>
      <c r="E311" s="12"/>
      <c r="F311" s="13"/>
      <c r="G311" s="12"/>
      <c r="H311" s="13"/>
      <c r="I311" s="12"/>
      <c r="J311" s="13"/>
      <c r="K311" s="12"/>
      <c r="L311" s="13"/>
      <c r="M311" s="8" t="s">
        <v>513</v>
      </c>
      <c r="N311" s="2" t="s">
        <v>611</v>
      </c>
      <c r="O311" s="2" t="s">
        <v>514</v>
      </c>
      <c r="P311" s="2" t="s">
        <v>64</v>
      </c>
      <c r="Q311" s="2" t="s">
        <v>64</v>
      </c>
      <c r="R311" s="2" t="s">
        <v>63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52</v>
      </c>
      <c r="AW311" s="2" t="s">
        <v>1050</v>
      </c>
      <c r="AX311" s="2" t="s">
        <v>52</v>
      </c>
      <c r="AY311" s="2" t="s">
        <v>52</v>
      </c>
    </row>
    <row r="312" spans="1:51" ht="30" customHeight="1">
      <c r="A312" s="8" t="s">
        <v>456</v>
      </c>
      <c r="B312" s="8" t="s">
        <v>52</v>
      </c>
      <c r="C312" s="8" t="s">
        <v>52</v>
      </c>
      <c r="D312" s="9"/>
      <c r="E312" s="12"/>
      <c r="F312" s="13"/>
      <c r="G312" s="12"/>
      <c r="H312" s="13"/>
      <c r="I312" s="12"/>
      <c r="J312" s="13"/>
      <c r="K312" s="12"/>
      <c r="L312" s="13"/>
      <c r="M312" s="8" t="s">
        <v>52</v>
      </c>
      <c r="N312" s="2" t="s">
        <v>73</v>
      </c>
      <c r="O312" s="2" t="s">
        <v>73</v>
      </c>
      <c r="P312" s="2" t="s">
        <v>52</v>
      </c>
      <c r="Q312" s="2" t="s">
        <v>52</v>
      </c>
      <c r="R312" s="2" t="s">
        <v>52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52</v>
      </c>
      <c r="AW312" s="2" t="s">
        <v>52</v>
      </c>
      <c r="AX312" s="2" t="s">
        <v>52</v>
      </c>
      <c r="AY312" s="2" t="s">
        <v>52</v>
      </c>
    </row>
    <row r="313" spans="1:51" ht="30" customHeight="1">
      <c r="A313" s="9"/>
      <c r="B313" s="9"/>
      <c r="C313" s="9"/>
      <c r="D313" s="9"/>
      <c r="E313" s="12"/>
      <c r="F313" s="13"/>
      <c r="G313" s="12"/>
      <c r="H313" s="13"/>
      <c r="I313" s="12"/>
      <c r="J313" s="13"/>
      <c r="K313" s="12"/>
      <c r="L313" s="13"/>
      <c r="M313" s="9"/>
    </row>
    <row r="314" spans="1:51" ht="30" customHeight="1">
      <c r="A314" s="151" t="s">
        <v>1051</v>
      </c>
      <c r="B314" s="151"/>
      <c r="C314" s="151"/>
      <c r="D314" s="151"/>
      <c r="E314" s="152"/>
      <c r="F314" s="153"/>
      <c r="G314" s="152"/>
      <c r="H314" s="153"/>
      <c r="I314" s="152"/>
      <c r="J314" s="153"/>
      <c r="K314" s="152"/>
      <c r="L314" s="153"/>
      <c r="M314" s="151"/>
      <c r="N314" s="1" t="s">
        <v>1052</v>
      </c>
    </row>
    <row r="315" spans="1:51" ht="30" customHeight="1">
      <c r="A315" s="8" t="s">
        <v>625</v>
      </c>
      <c r="B315" s="8" t="s">
        <v>1053</v>
      </c>
      <c r="C315" s="8" t="s">
        <v>87</v>
      </c>
      <c r="D315" s="9">
        <v>0.20849999999999999</v>
      </c>
      <c r="E315" s="12"/>
      <c r="F315" s="13"/>
      <c r="G315" s="12"/>
      <c r="H315" s="13"/>
      <c r="I315" s="12"/>
      <c r="J315" s="13"/>
      <c r="K315" s="12"/>
      <c r="L315" s="13"/>
      <c r="M315" s="8" t="s">
        <v>1055</v>
      </c>
      <c r="N315" s="2" t="s">
        <v>1052</v>
      </c>
      <c r="O315" s="2" t="s">
        <v>1056</v>
      </c>
      <c r="P315" s="2" t="s">
        <v>64</v>
      </c>
      <c r="Q315" s="2" t="s">
        <v>64</v>
      </c>
      <c r="R315" s="2" t="s">
        <v>63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52</v>
      </c>
      <c r="AW315" s="2" t="s">
        <v>1057</v>
      </c>
      <c r="AX315" s="2" t="s">
        <v>52</v>
      </c>
      <c r="AY315" s="2" t="s">
        <v>52</v>
      </c>
    </row>
    <row r="316" spans="1:51" ht="30" customHeight="1">
      <c r="A316" s="8" t="s">
        <v>1009</v>
      </c>
      <c r="B316" s="8" t="s">
        <v>1010</v>
      </c>
      <c r="C316" s="8" t="s">
        <v>888</v>
      </c>
      <c r="D316" s="9">
        <v>11.6</v>
      </c>
      <c r="E316" s="12"/>
      <c r="F316" s="13"/>
      <c r="G316" s="12"/>
      <c r="H316" s="13"/>
      <c r="I316" s="12"/>
      <c r="J316" s="13"/>
      <c r="K316" s="12"/>
      <c r="L316" s="13"/>
      <c r="M316" s="8" t="s">
        <v>1011</v>
      </c>
      <c r="N316" s="2" t="s">
        <v>1052</v>
      </c>
      <c r="O316" s="2" t="s">
        <v>1012</v>
      </c>
      <c r="P316" s="2" t="s">
        <v>64</v>
      </c>
      <c r="Q316" s="2" t="s">
        <v>64</v>
      </c>
      <c r="R316" s="2" t="s">
        <v>63</v>
      </c>
      <c r="S316" s="3"/>
      <c r="T316" s="3"/>
      <c r="U316" s="3"/>
      <c r="V316" s="3">
        <v>1</v>
      </c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1058</v>
      </c>
      <c r="AX316" s="2" t="s">
        <v>52</v>
      </c>
      <c r="AY316" s="2" t="s">
        <v>52</v>
      </c>
    </row>
    <row r="317" spans="1:51" ht="30" customHeight="1">
      <c r="A317" s="8" t="s">
        <v>820</v>
      </c>
      <c r="B317" s="8" t="s">
        <v>1059</v>
      </c>
      <c r="C317" s="8" t="s">
        <v>453</v>
      </c>
      <c r="D317" s="9">
        <v>1</v>
      </c>
      <c r="E317" s="12"/>
      <c r="F317" s="13"/>
      <c r="G317" s="12"/>
      <c r="H317" s="13"/>
      <c r="I317" s="12"/>
      <c r="J317" s="13"/>
      <c r="K317" s="12"/>
      <c r="L317" s="13"/>
      <c r="M317" s="8" t="s">
        <v>52</v>
      </c>
      <c r="N317" s="2" t="s">
        <v>1052</v>
      </c>
      <c r="O317" s="2" t="s">
        <v>454</v>
      </c>
      <c r="P317" s="2" t="s">
        <v>64</v>
      </c>
      <c r="Q317" s="2" t="s">
        <v>64</v>
      </c>
      <c r="R317" s="2" t="s">
        <v>64</v>
      </c>
      <c r="S317" s="3">
        <v>0</v>
      </c>
      <c r="T317" s="3">
        <v>0</v>
      </c>
      <c r="U317" s="3">
        <v>0.22</v>
      </c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52</v>
      </c>
      <c r="AW317" s="2" t="s">
        <v>1060</v>
      </c>
      <c r="AX317" s="2" t="s">
        <v>52</v>
      </c>
      <c r="AY317" s="2" t="s">
        <v>52</v>
      </c>
    </row>
    <row r="318" spans="1:51" ht="30" customHeight="1">
      <c r="A318" s="8" t="s">
        <v>1016</v>
      </c>
      <c r="B318" s="8" t="s">
        <v>507</v>
      </c>
      <c r="C318" s="8" t="s">
        <v>508</v>
      </c>
      <c r="D318" s="9">
        <v>1</v>
      </c>
      <c r="E318" s="12"/>
      <c r="F318" s="13"/>
      <c r="G318" s="12"/>
      <c r="H318" s="13"/>
      <c r="I318" s="12"/>
      <c r="J318" s="13"/>
      <c r="K318" s="12"/>
      <c r="L318" s="13"/>
      <c r="M318" s="8" t="s">
        <v>1017</v>
      </c>
      <c r="N318" s="2" t="s">
        <v>1052</v>
      </c>
      <c r="O318" s="2" t="s">
        <v>1018</v>
      </c>
      <c r="P318" s="2" t="s">
        <v>64</v>
      </c>
      <c r="Q318" s="2" t="s">
        <v>64</v>
      </c>
      <c r="R318" s="2" t="s">
        <v>63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2" t="s">
        <v>52</v>
      </c>
      <c r="AW318" s="2" t="s">
        <v>1061</v>
      </c>
      <c r="AX318" s="2" t="s">
        <v>63</v>
      </c>
      <c r="AY318" s="2" t="s">
        <v>52</v>
      </c>
    </row>
    <row r="319" spans="1:51" ht="30" customHeight="1">
      <c r="A319" s="8" t="s">
        <v>456</v>
      </c>
      <c r="B319" s="8" t="s">
        <v>52</v>
      </c>
      <c r="C319" s="8" t="s">
        <v>52</v>
      </c>
      <c r="D319" s="9"/>
      <c r="E319" s="12"/>
      <c r="F319" s="13"/>
      <c r="G319" s="12"/>
      <c r="H319" s="13"/>
      <c r="I319" s="12"/>
      <c r="J319" s="13"/>
      <c r="K319" s="12"/>
      <c r="L319" s="13"/>
      <c r="M319" s="8" t="s">
        <v>52</v>
      </c>
      <c r="N319" s="2" t="s">
        <v>73</v>
      </c>
      <c r="O319" s="2" t="s">
        <v>73</v>
      </c>
      <c r="P319" s="2" t="s">
        <v>52</v>
      </c>
      <c r="Q319" s="2" t="s">
        <v>52</v>
      </c>
      <c r="R319" s="2" t="s">
        <v>52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52</v>
      </c>
      <c r="AW319" s="2" t="s">
        <v>52</v>
      </c>
      <c r="AX319" s="2" t="s">
        <v>52</v>
      </c>
      <c r="AY319" s="2" t="s">
        <v>52</v>
      </c>
    </row>
    <row r="320" spans="1:51" ht="30" customHeight="1">
      <c r="A320" s="9"/>
      <c r="B320" s="9"/>
      <c r="C320" s="9"/>
      <c r="D320" s="9"/>
      <c r="E320" s="12"/>
      <c r="F320" s="13"/>
      <c r="G320" s="12"/>
      <c r="H320" s="13"/>
      <c r="I320" s="12"/>
      <c r="J320" s="13"/>
      <c r="K320" s="12"/>
      <c r="L320" s="13"/>
      <c r="M320" s="9"/>
    </row>
    <row r="321" spans="1:51" ht="30" customHeight="1">
      <c r="A321" s="151" t="s">
        <v>1062</v>
      </c>
      <c r="B321" s="151"/>
      <c r="C321" s="151"/>
      <c r="D321" s="151"/>
      <c r="E321" s="152"/>
      <c r="F321" s="153"/>
      <c r="G321" s="152"/>
      <c r="H321" s="153"/>
      <c r="I321" s="152"/>
      <c r="J321" s="153"/>
      <c r="K321" s="152"/>
      <c r="L321" s="153"/>
      <c r="M321" s="151"/>
      <c r="N321" s="1" t="s">
        <v>1063</v>
      </c>
    </row>
    <row r="322" spans="1:51" ht="30" customHeight="1">
      <c r="A322" s="8" t="s">
        <v>1064</v>
      </c>
      <c r="B322" s="8" t="s">
        <v>716</v>
      </c>
      <c r="C322" s="8" t="s">
        <v>87</v>
      </c>
      <c r="D322" s="9">
        <v>0.22789999999999999</v>
      </c>
      <c r="E322" s="12"/>
      <c r="F322" s="13"/>
      <c r="G322" s="12"/>
      <c r="H322" s="13"/>
      <c r="I322" s="12"/>
      <c r="J322" s="13"/>
      <c r="K322" s="12"/>
      <c r="L322" s="13"/>
      <c r="M322" s="8" t="s">
        <v>1067</v>
      </c>
      <c r="N322" s="2" t="s">
        <v>1063</v>
      </c>
      <c r="O322" s="2" t="s">
        <v>1068</v>
      </c>
      <c r="P322" s="2" t="s">
        <v>64</v>
      </c>
      <c r="Q322" s="2" t="s">
        <v>64</v>
      </c>
      <c r="R322" s="2" t="s">
        <v>63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1069</v>
      </c>
      <c r="AX322" s="2" t="s">
        <v>52</v>
      </c>
      <c r="AY322" s="2" t="s">
        <v>52</v>
      </c>
    </row>
    <row r="323" spans="1:51" ht="30" customHeight="1">
      <c r="A323" s="8" t="s">
        <v>1009</v>
      </c>
      <c r="B323" s="8" t="s">
        <v>1010</v>
      </c>
      <c r="C323" s="8" t="s">
        <v>888</v>
      </c>
      <c r="D323" s="9">
        <v>15.9</v>
      </c>
      <c r="E323" s="12"/>
      <c r="F323" s="13"/>
      <c r="G323" s="12"/>
      <c r="H323" s="13"/>
      <c r="I323" s="12"/>
      <c r="J323" s="13"/>
      <c r="K323" s="12"/>
      <c r="L323" s="13"/>
      <c r="M323" s="8" t="s">
        <v>1011</v>
      </c>
      <c r="N323" s="2" t="s">
        <v>1063</v>
      </c>
      <c r="O323" s="2" t="s">
        <v>1012</v>
      </c>
      <c r="P323" s="2" t="s">
        <v>64</v>
      </c>
      <c r="Q323" s="2" t="s">
        <v>64</v>
      </c>
      <c r="R323" s="2" t="s">
        <v>63</v>
      </c>
      <c r="S323" s="3"/>
      <c r="T323" s="3"/>
      <c r="U323" s="3"/>
      <c r="V323" s="3">
        <v>1</v>
      </c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2" t="s">
        <v>52</v>
      </c>
      <c r="AW323" s="2" t="s">
        <v>1070</v>
      </c>
      <c r="AX323" s="2" t="s">
        <v>52</v>
      </c>
      <c r="AY323" s="2" t="s">
        <v>52</v>
      </c>
    </row>
    <row r="324" spans="1:51" ht="30" customHeight="1">
      <c r="A324" s="8" t="s">
        <v>820</v>
      </c>
      <c r="B324" s="8" t="s">
        <v>1071</v>
      </c>
      <c r="C324" s="8" t="s">
        <v>453</v>
      </c>
      <c r="D324" s="9">
        <v>1</v>
      </c>
      <c r="E324" s="12"/>
      <c r="F324" s="13"/>
      <c r="G324" s="12"/>
      <c r="H324" s="13"/>
      <c r="I324" s="12"/>
      <c r="J324" s="13"/>
      <c r="K324" s="12"/>
      <c r="L324" s="13"/>
      <c r="M324" s="8" t="s">
        <v>52</v>
      </c>
      <c r="N324" s="2" t="s">
        <v>1063</v>
      </c>
      <c r="O324" s="2" t="s">
        <v>454</v>
      </c>
      <c r="P324" s="2" t="s">
        <v>64</v>
      </c>
      <c r="Q324" s="2" t="s">
        <v>64</v>
      </c>
      <c r="R324" s="2" t="s">
        <v>64</v>
      </c>
      <c r="S324" s="3">
        <v>0</v>
      </c>
      <c r="T324" s="3">
        <v>0</v>
      </c>
      <c r="U324" s="3">
        <v>0.38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52</v>
      </c>
      <c r="AW324" s="2" t="s">
        <v>1072</v>
      </c>
      <c r="AX324" s="2" t="s">
        <v>52</v>
      </c>
      <c r="AY324" s="2" t="s">
        <v>52</v>
      </c>
    </row>
    <row r="325" spans="1:51" ht="30" customHeight="1">
      <c r="A325" s="8" t="s">
        <v>1016</v>
      </c>
      <c r="B325" s="8" t="s">
        <v>507</v>
      </c>
      <c r="C325" s="8" t="s">
        <v>508</v>
      </c>
      <c r="D325" s="9">
        <v>1</v>
      </c>
      <c r="E325" s="12"/>
      <c r="F325" s="13"/>
      <c r="G325" s="12"/>
      <c r="H325" s="13"/>
      <c r="I325" s="12"/>
      <c r="J325" s="13"/>
      <c r="K325" s="12"/>
      <c r="L325" s="13"/>
      <c r="M325" s="8" t="s">
        <v>1017</v>
      </c>
      <c r="N325" s="2" t="s">
        <v>1063</v>
      </c>
      <c r="O325" s="2" t="s">
        <v>1018</v>
      </c>
      <c r="P325" s="2" t="s">
        <v>64</v>
      </c>
      <c r="Q325" s="2" t="s">
        <v>64</v>
      </c>
      <c r="R325" s="2" t="s">
        <v>63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1073</v>
      </c>
      <c r="AX325" s="2" t="s">
        <v>63</v>
      </c>
      <c r="AY325" s="2" t="s">
        <v>52</v>
      </c>
    </row>
    <row r="326" spans="1:51" ht="30" customHeight="1">
      <c r="A326" s="8" t="s">
        <v>456</v>
      </c>
      <c r="B326" s="8" t="s">
        <v>52</v>
      </c>
      <c r="C326" s="8" t="s">
        <v>52</v>
      </c>
      <c r="D326" s="9"/>
      <c r="E326" s="12"/>
      <c r="F326" s="13"/>
      <c r="G326" s="12"/>
      <c r="H326" s="13"/>
      <c r="I326" s="12"/>
      <c r="J326" s="13"/>
      <c r="K326" s="12"/>
      <c r="L326" s="13"/>
      <c r="M326" s="8" t="s">
        <v>52</v>
      </c>
      <c r="N326" s="2" t="s">
        <v>73</v>
      </c>
      <c r="O326" s="2" t="s">
        <v>73</v>
      </c>
      <c r="P326" s="2" t="s">
        <v>52</v>
      </c>
      <c r="Q326" s="2" t="s">
        <v>52</v>
      </c>
      <c r="R326" s="2" t="s">
        <v>52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2" t="s">
        <v>52</v>
      </c>
      <c r="AW326" s="2" t="s">
        <v>52</v>
      </c>
      <c r="AX326" s="2" t="s">
        <v>52</v>
      </c>
      <c r="AY326" s="2" t="s">
        <v>52</v>
      </c>
    </row>
    <row r="327" spans="1:51" ht="30" customHeight="1">
      <c r="A327" s="9"/>
      <c r="B327" s="9"/>
      <c r="C327" s="9"/>
      <c r="D327" s="9"/>
      <c r="E327" s="12"/>
      <c r="F327" s="13"/>
      <c r="G327" s="12"/>
      <c r="H327" s="13"/>
      <c r="I327" s="12"/>
      <c r="J327" s="13"/>
      <c r="K327" s="12"/>
      <c r="L327" s="13"/>
      <c r="M327" s="9"/>
    </row>
    <row r="328" spans="1:51" ht="30" customHeight="1">
      <c r="A328" s="151" t="s">
        <v>1074</v>
      </c>
      <c r="B328" s="151"/>
      <c r="C328" s="151"/>
      <c r="D328" s="151"/>
      <c r="E328" s="152"/>
      <c r="F328" s="153"/>
      <c r="G328" s="152"/>
      <c r="H328" s="153"/>
      <c r="I328" s="152"/>
      <c r="J328" s="153"/>
      <c r="K328" s="152"/>
      <c r="L328" s="153"/>
      <c r="M328" s="151"/>
      <c r="N328" s="1" t="s">
        <v>1075</v>
      </c>
    </row>
    <row r="329" spans="1:51" ht="30" customHeight="1">
      <c r="A329" s="8" t="s">
        <v>1076</v>
      </c>
      <c r="B329" s="8" t="s">
        <v>716</v>
      </c>
      <c r="C329" s="8" t="s">
        <v>87</v>
      </c>
      <c r="D329" s="9">
        <v>0.26840000000000003</v>
      </c>
      <c r="E329" s="12"/>
      <c r="F329" s="13"/>
      <c r="G329" s="12"/>
      <c r="H329" s="13"/>
      <c r="I329" s="12"/>
      <c r="J329" s="13"/>
      <c r="K329" s="12"/>
      <c r="L329" s="13"/>
      <c r="M329" s="8" t="s">
        <v>1079</v>
      </c>
      <c r="N329" s="2" t="s">
        <v>1075</v>
      </c>
      <c r="O329" s="2" t="s">
        <v>1080</v>
      </c>
      <c r="P329" s="2" t="s">
        <v>64</v>
      </c>
      <c r="Q329" s="2" t="s">
        <v>64</v>
      </c>
      <c r="R329" s="2" t="s">
        <v>63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52</v>
      </c>
      <c r="AW329" s="2" t="s">
        <v>1081</v>
      </c>
      <c r="AX329" s="2" t="s">
        <v>52</v>
      </c>
      <c r="AY329" s="2" t="s">
        <v>52</v>
      </c>
    </row>
    <row r="330" spans="1:51" ht="30" customHeight="1">
      <c r="A330" s="8" t="s">
        <v>456</v>
      </c>
      <c r="B330" s="8" t="s">
        <v>52</v>
      </c>
      <c r="C330" s="8" t="s">
        <v>52</v>
      </c>
      <c r="D330" s="9"/>
      <c r="E330" s="12"/>
      <c r="F330" s="13"/>
      <c r="G330" s="12"/>
      <c r="H330" s="13"/>
      <c r="I330" s="12"/>
      <c r="J330" s="13"/>
      <c r="K330" s="12"/>
      <c r="L330" s="13"/>
      <c r="M330" s="8" t="s">
        <v>52</v>
      </c>
      <c r="N330" s="2" t="s">
        <v>73</v>
      </c>
      <c r="O330" s="2" t="s">
        <v>73</v>
      </c>
      <c r="P330" s="2" t="s">
        <v>52</v>
      </c>
      <c r="Q330" s="2" t="s">
        <v>52</v>
      </c>
      <c r="R330" s="2" t="s">
        <v>52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52</v>
      </c>
      <c r="AX330" s="2" t="s">
        <v>52</v>
      </c>
      <c r="AY330" s="2" t="s">
        <v>52</v>
      </c>
    </row>
    <row r="331" spans="1:51" ht="30" customHeight="1">
      <c r="A331" s="9"/>
      <c r="B331" s="9"/>
      <c r="C331" s="9"/>
      <c r="D331" s="9"/>
      <c r="E331" s="12"/>
      <c r="F331" s="13"/>
      <c r="G331" s="12"/>
      <c r="H331" s="13"/>
      <c r="I331" s="12"/>
      <c r="J331" s="13"/>
      <c r="K331" s="12"/>
      <c r="L331" s="13"/>
      <c r="M331" s="9"/>
    </row>
    <row r="332" spans="1:51" ht="30" customHeight="1">
      <c r="A332" s="151" t="s">
        <v>1082</v>
      </c>
      <c r="B332" s="151"/>
      <c r="C332" s="151"/>
      <c r="D332" s="151"/>
      <c r="E332" s="152"/>
      <c r="F332" s="153"/>
      <c r="G332" s="152"/>
      <c r="H332" s="153"/>
      <c r="I332" s="152"/>
      <c r="J332" s="153"/>
      <c r="K332" s="152"/>
      <c r="L332" s="153"/>
      <c r="M332" s="151"/>
      <c r="N332" s="1" t="s">
        <v>1083</v>
      </c>
    </row>
    <row r="333" spans="1:51" ht="30" customHeight="1">
      <c r="A333" s="8" t="s">
        <v>1084</v>
      </c>
      <c r="B333" s="8" t="s">
        <v>1085</v>
      </c>
      <c r="C333" s="8" t="s">
        <v>87</v>
      </c>
      <c r="D333" s="9">
        <v>0.37080000000000002</v>
      </c>
      <c r="E333" s="12"/>
      <c r="F333" s="13"/>
      <c r="G333" s="12"/>
      <c r="H333" s="13"/>
      <c r="I333" s="12"/>
      <c r="J333" s="13"/>
      <c r="K333" s="12"/>
      <c r="L333" s="13"/>
      <c r="M333" s="8" t="s">
        <v>1088</v>
      </c>
      <c r="N333" s="2" t="s">
        <v>1083</v>
      </c>
      <c r="O333" s="2" t="s">
        <v>1089</v>
      </c>
      <c r="P333" s="2" t="s">
        <v>64</v>
      </c>
      <c r="Q333" s="2" t="s">
        <v>64</v>
      </c>
      <c r="R333" s="2" t="s">
        <v>63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52</v>
      </c>
      <c r="AW333" s="2" t="s">
        <v>1090</v>
      </c>
      <c r="AX333" s="2" t="s">
        <v>52</v>
      </c>
      <c r="AY333" s="2" t="s">
        <v>52</v>
      </c>
    </row>
    <row r="334" spans="1:51" ht="30" customHeight="1">
      <c r="A334" s="8" t="s">
        <v>1091</v>
      </c>
      <c r="B334" s="8" t="s">
        <v>1092</v>
      </c>
      <c r="C334" s="8" t="s">
        <v>888</v>
      </c>
      <c r="D334" s="9">
        <v>1</v>
      </c>
      <c r="E334" s="12"/>
      <c r="F334" s="13"/>
      <c r="G334" s="12"/>
      <c r="H334" s="13"/>
      <c r="I334" s="12"/>
      <c r="J334" s="13"/>
      <c r="K334" s="12"/>
      <c r="L334" s="13"/>
      <c r="M334" s="8" t="s">
        <v>1093</v>
      </c>
      <c r="N334" s="2" t="s">
        <v>1083</v>
      </c>
      <c r="O334" s="2" t="s">
        <v>1094</v>
      </c>
      <c r="P334" s="2" t="s">
        <v>64</v>
      </c>
      <c r="Q334" s="2" t="s">
        <v>64</v>
      </c>
      <c r="R334" s="2" t="s">
        <v>63</v>
      </c>
      <c r="S334" s="3"/>
      <c r="T334" s="3"/>
      <c r="U334" s="3"/>
      <c r="V334" s="3">
        <v>1</v>
      </c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1095</v>
      </c>
      <c r="AX334" s="2" t="s">
        <v>52</v>
      </c>
      <c r="AY334" s="2" t="s">
        <v>52</v>
      </c>
    </row>
    <row r="335" spans="1:51" ht="30" customHeight="1">
      <c r="A335" s="8" t="s">
        <v>820</v>
      </c>
      <c r="B335" s="8" t="s">
        <v>1096</v>
      </c>
      <c r="C335" s="8" t="s">
        <v>453</v>
      </c>
      <c r="D335" s="9">
        <v>1</v>
      </c>
      <c r="E335" s="12"/>
      <c r="F335" s="13"/>
      <c r="G335" s="12"/>
      <c r="H335" s="13"/>
      <c r="I335" s="12"/>
      <c r="J335" s="13"/>
      <c r="K335" s="12"/>
      <c r="L335" s="13"/>
      <c r="M335" s="8" t="s">
        <v>52</v>
      </c>
      <c r="N335" s="2" t="s">
        <v>1083</v>
      </c>
      <c r="O335" s="2" t="s">
        <v>454</v>
      </c>
      <c r="P335" s="2" t="s">
        <v>64</v>
      </c>
      <c r="Q335" s="2" t="s">
        <v>64</v>
      </c>
      <c r="R335" s="2" t="s">
        <v>64</v>
      </c>
      <c r="S335" s="3">
        <v>0</v>
      </c>
      <c r="T335" s="3">
        <v>0</v>
      </c>
      <c r="U335" s="3">
        <v>0.2</v>
      </c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52</v>
      </c>
      <c r="AW335" s="2" t="s">
        <v>1097</v>
      </c>
      <c r="AX335" s="2" t="s">
        <v>52</v>
      </c>
      <c r="AY335" s="2" t="s">
        <v>52</v>
      </c>
    </row>
    <row r="336" spans="1:51" ht="30" customHeight="1">
      <c r="A336" s="8" t="s">
        <v>1098</v>
      </c>
      <c r="B336" s="8" t="s">
        <v>507</v>
      </c>
      <c r="C336" s="8" t="s">
        <v>508</v>
      </c>
      <c r="D336" s="9">
        <v>1</v>
      </c>
      <c r="E336" s="12"/>
      <c r="F336" s="13"/>
      <c r="G336" s="12"/>
      <c r="H336" s="13"/>
      <c r="I336" s="12"/>
      <c r="J336" s="13"/>
      <c r="K336" s="12"/>
      <c r="L336" s="13"/>
      <c r="M336" s="8" t="s">
        <v>1099</v>
      </c>
      <c r="N336" s="2" t="s">
        <v>1083</v>
      </c>
      <c r="O336" s="2" t="s">
        <v>1100</v>
      </c>
      <c r="P336" s="2" t="s">
        <v>64</v>
      </c>
      <c r="Q336" s="2" t="s">
        <v>64</v>
      </c>
      <c r="R336" s="2" t="s">
        <v>63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52</v>
      </c>
      <c r="AW336" s="2" t="s">
        <v>1101</v>
      </c>
      <c r="AX336" s="2" t="s">
        <v>63</v>
      </c>
      <c r="AY336" s="2" t="s">
        <v>52</v>
      </c>
    </row>
    <row r="337" spans="1:51" ht="30" customHeight="1">
      <c r="A337" s="8" t="s">
        <v>456</v>
      </c>
      <c r="B337" s="8" t="s">
        <v>52</v>
      </c>
      <c r="C337" s="8" t="s">
        <v>52</v>
      </c>
      <c r="D337" s="9"/>
      <c r="E337" s="12"/>
      <c r="F337" s="13"/>
      <c r="G337" s="12"/>
      <c r="H337" s="13"/>
      <c r="I337" s="12"/>
      <c r="J337" s="13"/>
      <c r="K337" s="12"/>
      <c r="L337" s="13"/>
      <c r="M337" s="8" t="s">
        <v>52</v>
      </c>
      <c r="N337" s="2" t="s">
        <v>73</v>
      </c>
      <c r="O337" s="2" t="s">
        <v>73</v>
      </c>
      <c r="P337" s="2" t="s">
        <v>52</v>
      </c>
      <c r="Q337" s="2" t="s">
        <v>52</v>
      </c>
      <c r="R337" s="2" t="s">
        <v>52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52</v>
      </c>
      <c r="AW337" s="2" t="s">
        <v>52</v>
      </c>
      <c r="AX337" s="2" t="s">
        <v>52</v>
      </c>
      <c r="AY337" s="2" t="s">
        <v>52</v>
      </c>
    </row>
    <row r="338" spans="1:51" ht="30" customHeight="1">
      <c r="A338" s="9"/>
      <c r="B338" s="9"/>
      <c r="C338" s="9"/>
      <c r="D338" s="9"/>
      <c r="E338" s="12"/>
      <c r="F338" s="13"/>
      <c r="G338" s="12"/>
      <c r="H338" s="13"/>
      <c r="I338" s="12"/>
      <c r="J338" s="13"/>
      <c r="K338" s="12"/>
      <c r="L338" s="13"/>
      <c r="M338" s="9"/>
    </row>
    <row r="339" spans="1:51" ht="30" customHeight="1">
      <c r="A339" s="151" t="s">
        <v>1102</v>
      </c>
      <c r="B339" s="151"/>
      <c r="C339" s="151"/>
      <c r="D339" s="151"/>
      <c r="E339" s="152"/>
      <c r="F339" s="153"/>
      <c r="G339" s="152"/>
      <c r="H339" s="153"/>
      <c r="I339" s="152"/>
      <c r="J339" s="153"/>
      <c r="K339" s="152"/>
      <c r="L339" s="153"/>
      <c r="M339" s="151"/>
      <c r="N339" s="1" t="s">
        <v>634</v>
      </c>
    </row>
    <row r="340" spans="1:51" ht="30" customHeight="1">
      <c r="A340" s="8" t="s">
        <v>631</v>
      </c>
      <c r="B340" s="8" t="s">
        <v>632</v>
      </c>
      <c r="C340" s="8" t="s">
        <v>87</v>
      </c>
      <c r="D340" s="9">
        <v>0.28249999999999997</v>
      </c>
      <c r="E340" s="12"/>
      <c r="F340" s="13"/>
      <c r="G340" s="12"/>
      <c r="H340" s="13"/>
      <c r="I340" s="12"/>
      <c r="J340" s="13"/>
      <c r="K340" s="12"/>
      <c r="L340" s="13"/>
      <c r="M340" s="8" t="s">
        <v>1104</v>
      </c>
      <c r="N340" s="2" t="s">
        <v>634</v>
      </c>
      <c r="O340" s="2" t="s">
        <v>1105</v>
      </c>
      <c r="P340" s="2" t="s">
        <v>64</v>
      </c>
      <c r="Q340" s="2" t="s">
        <v>64</v>
      </c>
      <c r="R340" s="2" t="s">
        <v>63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52</v>
      </c>
      <c r="AW340" s="2" t="s">
        <v>1106</v>
      </c>
      <c r="AX340" s="2" t="s">
        <v>52</v>
      </c>
      <c r="AY340" s="2" t="s">
        <v>52</v>
      </c>
    </row>
    <row r="341" spans="1:51" ht="30" customHeight="1">
      <c r="A341" s="8" t="s">
        <v>1009</v>
      </c>
      <c r="B341" s="8" t="s">
        <v>1010</v>
      </c>
      <c r="C341" s="8" t="s">
        <v>888</v>
      </c>
      <c r="D341" s="9">
        <v>2.2000000000000002</v>
      </c>
      <c r="E341" s="12"/>
      <c r="F341" s="13"/>
      <c r="G341" s="12"/>
      <c r="H341" s="13"/>
      <c r="I341" s="12"/>
      <c r="J341" s="13"/>
      <c r="K341" s="12"/>
      <c r="L341" s="13"/>
      <c r="M341" s="8" t="s">
        <v>1011</v>
      </c>
      <c r="N341" s="2" t="s">
        <v>634</v>
      </c>
      <c r="O341" s="2" t="s">
        <v>1012</v>
      </c>
      <c r="P341" s="2" t="s">
        <v>64</v>
      </c>
      <c r="Q341" s="2" t="s">
        <v>64</v>
      </c>
      <c r="R341" s="2" t="s">
        <v>63</v>
      </c>
      <c r="S341" s="3"/>
      <c r="T341" s="3"/>
      <c r="U341" s="3"/>
      <c r="V341" s="3">
        <v>1</v>
      </c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1107</v>
      </c>
      <c r="AX341" s="2" t="s">
        <v>52</v>
      </c>
      <c r="AY341" s="2" t="s">
        <v>52</v>
      </c>
    </row>
    <row r="342" spans="1:51" ht="30" customHeight="1">
      <c r="A342" s="8" t="s">
        <v>820</v>
      </c>
      <c r="B342" s="8" t="s">
        <v>1108</v>
      </c>
      <c r="C342" s="8" t="s">
        <v>453</v>
      </c>
      <c r="D342" s="9">
        <v>1</v>
      </c>
      <c r="E342" s="12"/>
      <c r="F342" s="13"/>
      <c r="G342" s="12"/>
      <c r="H342" s="13"/>
      <c r="I342" s="12"/>
      <c r="J342" s="13"/>
      <c r="K342" s="12"/>
      <c r="L342" s="13"/>
      <c r="M342" s="8" t="s">
        <v>52</v>
      </c>
      <c r="N342" s="2" t="s">
        <v>634</v>
      </c>
      <c r="O342" s="2" t="s">
        <v>454</v>
      </c>
      <c r="P342" s="2" t="s">
        <v>64</v>
      </c>
      <c r="Q342" s="2" t="s">
        <v>64</v>
      </c>
      <c r="R342" s="2" t="s">
        <v>64</v>
      </c>
      <c r="S342" s="3">
        <v>0</v>
      </c>
      <c r="T342" s="3">
        <v>0</v>
      </c>
      <c r="U342" s="3">
        <v>0.13</v>
      </c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52</v>
      </c>
      <c r="AW342" s="2" t="s">
        <v>1109</v>
      </c>
      <c r="AX342" s="2" t="s">
        <v>52</v>
      </c>
      <c r="AY342" s="2" t="s">
        <v>52</v>
      </c>
    </row>
    <row r="343" spans="1:51" ht="30" customHeight="1">
      <c r="A343" s="8" t="s">
        <v>1098</v>
      </c>
      <c r="B343" s="8" t="s">
        <v>507</v>
      </c>
      <c r="C343" s="8" t="s">
        <v>508</v>
      </c>
      <c r="D343" s="9">
        <v>1</v>
      </c>
      <c r="E343" s="12"/>
      <c r="F343" s="13"/>
      <c r="G343" s="12"/>
      <c r="H343" s="13"/>
      <c r="I343" s="12"/>
      <c r="J343" s="13"/>
      <c r="K343" s="12"/>
      <c r="L343" s="13"/>
      <c r="M343" s="8" t="s">
        <v>1099</v>
      </c>
      <c r="N343" s="2" t="s">
        <v>634</v>
      </c>
      <c r="O343" s="2" t="s">
        <v>1100</v>
      </c>
      <c r="P343" s="2" t="s">
        <v>64</v>
      </c>
      <c r="Q343" s="2" t="s">
        <v>64</v>
      </c>
      <c r="R343" s="2" t="s">
        <v>63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52</v>
      </c>
      <c r="AW343" s="2" t="s">
        <v>1110</v>
      </c>
      <c r="AX343" s="2" t="s">
        <v>63</v>
      </c>
      <c r="AY343" s="2" t="s">
        <v>52</v>
      </c>
    </row>
    <row r="344" spans="1:51" ht="30" customHeight="1">
      <c r="A344" s="8" t="s">
        <v>456</v>
      </c>
      <c r="B344" s="8" t="s">
        <v>52</v>
      </c>
      <c r="C344" s="8" t="s">
        <v>52</v>
      </c>
      <c r="D344" s="9"/>
      <c r="E344" s="12"/>
      <c r="F344" s="13"/>
      <c r="G344" s="12"/>
      <c r="H344" s="13"/>
      <c r="I344" s="12"/>
      <c r="J344" s="13"/>
      <c r="K344" s="12"/>
      <c r="L344" s="13"/>
      <c r="M344" s="8" t="s">
        <v>52</v>
      </c>
      <c r="N344" s="2" t="s">
        <v>73</v>
      </c>
      <c r="O344" s="2" t="s">
        <v>73</v>
      </c>
      <c r="P344" s="2" t="s">
        <v>52</v>
      </c>
      <c r="Q344" s="2" t="s">
        <v>52</v>
      </c>
      <c r="R344" s="2" t="s">
        <v>52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52</v>
      </c>
      <c r="AW344" s="2" t="s">
        <v>52</v>
      </c>
      <c r="AX344" s="2" t="s">
        <v>52</v>
      </c>
      <c r="AY344" s="2" t="s">
        <v>52</v>
      </c>
    </row>
    <row r="345" spans="1:51" ht="30" customHeight="1">
      <c r="A345" s="9"/>
      <c r="B345" s="9"/>
      <c r="C345" s="9"/>
      <c r="D345" s="9"/>
      <c r="E345" s="12"/>
      <c r="F345" s="13"/>
      <c r="G345" s="12"/>
      <c r="H345" s="13"/>
      <c r="I345" s="12"/>
      <c r="J345" s="13"/>
      <c r="K345" s="12"/>
      <c r="L345" s="13"/>
      <c r="M345" s="9"/>
    </row>
    <row r="346" spans="1:51" ht="30" customHeight="1">
      <c r="A346" s="151" t="s">
        <v>1111</v>
      </c>
      <c r="B346" s="151"/>
      <c r="C346" s="151"/>
      <c r="D346" s="151"/>
      <c r="E346" s="152"/>
      <c r="F346" s="153"/>
      <c r="G346" s="152"/>
      <c r="H346" s="153"/>
      <c r="I346" s="152"/>
      <c r="J346" s="153"/>
      <c r="K346" s="152"/>
      <c r="L346" s="153"/>
      <c r="M346" s="151"/>
      <c r="N346" s="1" t="s">
        <v>1112</v>
      </c>
    </row>
    <row r="347" spans="1:51" ht="30" customHeight="1">
      <c r="A347" s="8" t="s">
        <v>1113</v>
      </c>
      <c r="B347" s="8" t="s">
        <v>1114</v>
      </c>
      <c r="C347" s="8" t="s">
        <v>87</v>
      </c>
      <c r="D347" s="9">
        <v>0.26400000000000001</v>
      </c>
      <c r="E347" s="12"/>
      <c r="F347" s="13"/>
      <c r="G347" s="12"/>
      <c r="H347" s="13"/>
      <c r="I347" s="12"/>
      <c r="J347" s="13"/>
      <c r="K347" s="12"/>
      <c r="L347" s="13"/>
      <c r="M347" s="8" t="s">
        <v>1117</v>
      </c>
      <c r="N347" s="2" t="s">
        <v>1112</v>
      </c>
      <c r="O347" s="2" t="s">
        <v>1118</v>
      </c>
      <c r="P347" s="2" t="s">
        <v>64</v>
      </c>
      <c r="Q347" s="2" t="s">
        <v>64</v>
      </c>
      <c r="R347" s="2" t="s">
        <v>63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2" t="s">
        <v>52</v>
      </c>
      <c r="AW347" s="2" t="s">
        <v>1119</v>
      </c>
      <c r="AX347" s="2" t="s">
        <v>52</v>
      </c>
      <c r="AY347" s="2" t="s">
        <v>52</v>
      </c>
    </row>
    <row r="348" spans="1:51" ht="30" customHeight="1">
      <c r="A348" s="8" t="s">
        <v>1009</v>
      </c>
      <c r="B348" s="8" t="s">
        <v>1010</v>
      </c>
      <c r="C348" s="8" t="s">
        <v>888</v>
      </c>
      <c r="D348" s="9">
        <v>17.3</v>
      </c>
      <c r="E348" s="12"/>
      <c r="F348" s="13"/>
      <c r="G348" s="12"/>
      <c r="H348" s="13"/>
      <c r="I348" s="12"/>
      <c r="J348" s="13"/>
      <c r="K348" s="12"/>
      <c r="L348" s="13"/>
      <c r="M348" s="8" t="s">
        <v>1011</v>
      </c>
      <c r="N348" s="2" t="s">
        <v>1112</v>
      </c>
      <c r="O348" s="2" t="s">
        <v>1012</v>
      </c>
      <c r="P348" s="2" t="s">
        <v>64</v>
      </c>
      <c r="Q348" s="2" t="s">
        <v>64</v>
      </c>
      <c r="R348" s="2" t="s">
        <v>63</v>
      </c>
      <c r="S348" s="3"/>
      <c r="T348" s="3"/>
      <c r="U348" s="3"/>
      <c r="V348" s="3">
        <v>1</v>
      </c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2" t="s">
        <v>52</v>
      </c>
      <c r="AW348" s="2" t="s">
        <v>1120</v>
      </c>
      <c r="AX348" s="2" t="s">
        <v>52</v>
      </c>
      <c r="AY348" s="2" t="s">
        <v>52</v>
      </c>
    </row>
    <row r="349" spans="1:51" ht="30" customHeight="1">
      <c r="A349" s="8" t="s">
        <v>820</v>
      </c>
      <c r="B349" s="8" t="s">
        <v>1121</v>
      </c>
      <c r="C349" s="8" t="s">
        <v>453</v>
      </c>
      <c r="D349" s="9">
        <v>1</v>
      </c>
      <c r="E349" s="12"/>
      <c r="F349" s="13"/>
      <c r="G349" s="12"/>
      <c r="H349" s="13"/>
      <c r="I349" s="12"/>
      <c r="J349" s="13"/>
      <c r="K349" s="12"/>
      <c r="L349" s="13"/>
      <c r="M349" s="8" t="s">
        <v>52</v>
      </c>
      <c r="N349" s="2" t="s">
        <v>1112</v>
      </c>
      <c r="O349" s="2" t="s">
        <v>454</v>
      </c>
      <c r="P349" s="2" t="s">
        <v>64</v>
      </c>
      <c r="Q349" s="2" t="s">
        <v>64</v>
      </c>
      <c r="R349" s="2" t="s">
        <v>64</v>
      </c>
      <c r="S349" s="3">
        <v>0</v>
      </c>
      <c r="T349" s="3">
        <v>0</v>
      </c>
      <c r="U349" s="3">
        <v>0.35</v>
      </c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1122</v>
      </c>
      <c r="AX349" s="2" t="s">
        <v>52</v>
      </c>
      <c r="AY349" s="2" t="s">
        <v>52</v>
      </c>
    </row>
    <row r="350" spans="1:51" ht="30" customHeight="1">
      <c r="A350" s="8" t="s">
        <v>1016</v>
      </c>
      <c r="B350" s="8" t="s">
        <v>507</v>
      </c>
      <c r="C350" s="8" t="s">
        <v>508</v>
      </c>
      <c r="D350" s="9">
        <v>1</v>
      </c>
      <c r="E350" s="12"/>
      <c r="F350" s="13"/>
      <c r="G350" s="12"/>
      <c r="H350" s="13"/>
      <c r="I350" s="12"/>
      <c r="J350" s="13"/>
      <c r="K350" s="12"/>
      <c r="L350" s="13"/>
      <c r="M350" s="8" t="s">
        <v>1017</v>
      </c>
      <c r="N350" s="2" t="s">
        <v>1112</v>
      </c>
      <c r="O350" s="2" t="s">
        <v>1018</v>
      </c>
      <c r="P350" s="2" t="s">
        <v>64</v>
      </c>
      <c r="Q350" s="2" t="s">
        <v>64</v>
      </c>
      <c r="R350" s="2" t="s">
        <v>63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1123</v>
      </c>
      <c r="AX350" s="2" t="s">
        <v>63</v>
      </c>
      <c r="AY350" s="2" t="s">
        <v>52</v>
      </c>
    </row>
    <row r="351" spans="1:51" ht="30" customHeight="1">
      <c r="A351" s="8" t="s">
        <v>456</v>
      </c>
      <c r="B351" s="8" t="s">
        <v>52</v>
      </c>
      <c r="C351" s="8" t="s">
        <v>52</v>
      </c>
      <c r="D351" s="9"/>
      <c r="E351" s="12"/>
      <c r="F351" s="13"/>
      <c r="G351" s="12"/>
      <c r="H351" s="13"/>
      <c r="I351" s="12"/>
      <c r="J351" s="13"/>
      <c r="K351" s="12"/>
      <c r="L351" s="13"/>
      <c r="M351" s="8" t="s">
        <v>52</v>
      </c>
      <c r="N351" s="2" t="s">
        <v>73</v>
      </c>
      <c r="O351" s="2" t="s">
        <v>73</v>
      </c>
      <c r="P351" s="2" t="s">
        <v>52</v>
      </c>
      <c r="Q351" s="2" t="s">
        <v>52</v>
      </c>
      <c r="R351" s="2" t="s">
        <v>52</v>
      </c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52</v>
      </c>
      <c r="AW351" s="2" t="s">
        <v>52</v>
      </c>
      <c r="AX351" s="2" t="s">
        <v>52</v>
      </c>
      <c r="AY351" s="2" t="s">
        <v>52</v>
      </c>
    </row>
    <row r="352" spans="1:51" ht="30" customHeight="1">
      <c r="A352" s="9"/>
      <c r="B352" s="9"/>
      <c r="C352" s="9"/>
      <c r="D352" s="9"/>
      <c r="E352" s="12"/>
      <c r="F352" s="13"/>
      <c r="G352" s="12"/>
      <c r="H352" s="13"/>
      <c r="I352" s="12"/>
      <c r="J352" s="13"/>
      <c r="K352" s="12"/>
      <c r="L352" s="13"/>
      <c r="M352" s="9"/>
    </row>
    <row r="353" spans="1:51" ht="30" customHeight="1">
      <c r="A353" s="151" t="s">
        <v>1124</v>
      </c>
      <c r="B353" s="151"/>
      <c r="C353" s="151"/>
      <c r="D353" s="151"/>
      <c r="E353" s="152"/>
      <c r="F353" s="153"/>
      <c r="G353" s="152"/>
      <c r="H353" s="153"/>
      <c r="I353" s="152"/>
      <c r="J353" s="153"/>
      <c r="K353" s="152"/>
      <c r="L353" s="153"/>
      <c r="M353" s="151"/>
      <c r="N353" s="1" t="s">
        <v>640</v>
      </c>
    </row>
    <row r="354" spans="1:51" ht="30" customHeight="1">
      <c r="A354" s="8" t="s">
        <v>1126</v>
      </c>
      <c r="B354" s="8" t="s">
        <v>507</v>
      </c>
      <c r="C354" s="8" t="s">
        <v>508</v>
      </c>
      <c r="D354" s="9">
        <v>0.69</v>
      </c>
      <c r="E354" s="12"/>
      <c r="F354" s="13"/>
      <c r="G354" s="12"/>
      <c r="H354" s="13"/>
      <c r="I354" s="12"/>
      <c r="J354" s="13"/>
      <c r="K354" s="12"/>
      <c r="L354" s="13"/>
      <c r="M354" s="8" t="s">
        <v>1127</v>
      </c>
      <c r="N354" s="2" t="s">
        <v>640</v>
      </c>
      <c r="O354" s="2" t="s">
        <v>1128</v>
      </c>
      <c r="P354" s="2" t="s">
        <v>64</v>
      </c>
      <c r="Q354" s="2" t="s">
        <v>64</v>
      </c>
      <c r="R354" s="2" t="s">
        <v>63</v>
      </c>
      <c r="S354" s="3"/>
      <c r="T354" s="3"/>
      <c r="U354" s="3"/>
      <c r="V354" s="3">
        <v>1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52</v>
      </c>
      <c r="AW354" s="2" t="s">
        <v>1129</v>
      </c>
      <c r="AX354" s="2" t="s">
        <v>52</v>
      </c>
      <c r="AY354" s="2" t="s">
        <v>52</v>
      </c>
    </row>
    <row r="355" spans="1:51" ht="30" customHeight="1">
      <c r="A355" s="8" t="s">
        <v>512</v>
      </c>
      <c r="B355" s="8" t="s">
        <v>507</v>
      </c>
      <c r="C355" s="8" t="s">
        <v>508</v>
      </c>
      <c r="D355" s="9">
        <v>0.22</v>
      </c>
      <c r="E355" s="12"/>
      <c r="F355" s="13"/>
      <c r="G355" s="12"/>
      <c r="H355" s="13"/>
      <c r="I355" s="12"/>
      <c r="J355" s="13"/>
      <c r="K355" s="12"/>
      <c r="L355" s="13"/>
      <c r="M355" s="8" t="s">
        <v>513</v>
      </c>
      <c r="N355" s="2" t="s">
        <v>640</v>
      </c>
      <c r="O355" s="2" t="s">
        <v>514</v>
      </c>
      <c r="P355" s="2" t="s">
        <v>64</v>
      </c>
      <c r="Q355" s="2" t="s">
        <v>64</v>
      </c>
      <c r="R355" s="2" t="s">
        <v>63</v>
      </c>
      <c r="S355" s="3"/>
      <c r="T355" s="3"/>
      <c r="U355" s="3"/>
      <c r="V355" s="3">
        <v>1</v>
      </c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52</v>
      </c>
      <c r="AW355" s="2" t="s">
        <v>1130</v>
      </c>
      <c r="AX355" s="2" t="s">
        <v>52</v>
      </c>
      <c r="AY355" s="2" t="s">
        <v>52</v>
      </c>
    </row>
    <row r="356" spans="1:51" ht="30" customHeight="1">
      <c r="A356" s="8" t="s">
        <v>1131</v>
      </c>
      <c r="B356" s="8" t="s">
        <v>673</v>
      </c>
      <c r="C356" s="8" t="s">
        <v>453</v>
      </c>
      <c r="D356" s="9">
        <v>1</v>
      </c>
      <c r="E356" s="12"/>
      <c r="F356" s="13"/>
      <c r="G356" s="12"/>
      <c r="H356" s="13"/>
      <c r="I356" s="12"/>
      <c r="J356" s="13"/>
      <c r="K356" s="12"/>
      <c r="L356" s="13"/>
      <c r="M356" s="8" t="s">
        <v>52</v>
      </c>
      <c r="N356" s="2" t="s">
        <v>640</v>
      </c>
      <c r="O356" s="2" t="s">
        <v>454</v>
      </c>
      <c r="P356" s="2" t="s">
        <v>64</v>
      </c>
      <c r="Q356" s="2" t="s">
        <v>64</v>
      </c>
      <c r="R356" s="2" t="s">
        <v>64</v>
      </c>
      <c r="S356" s="3">
        <v>1</v>
      </c>
      <c r="T356" s="3">
        <v>2</v>
      </c>
      <c r="U356" s="3">
        <v>0.09</v>
      </c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52</v>
      </c>
      <c r="AW356" s="2" t="s">
        <v>1132</v>
      </c>
      <c r="AX356" s="2" t="s">
        <v>52</v>
      </c>
      <c r="AY356" s="2" t="s">
        <v>52</v>
      </c>
    </row>
    <row r="357" spans="1:51" ht="30" customHeight="1">
      <c r="A357" s="8" t="s">
        <v>456</v>
      </c>
      <c r="B357" s="8" t="s">
        <v>52</v>
      </c>
      <c r="C357" s="8" t="s">
        <v>52</v>
      </c>
      <c r="D357" s="9"/>
      <c r="E357" s="12"/>
      <c r="F357" s="13"/>
      <c r="G357" s="12"/>
      <c r="H357" s="13"/>
      <c r="I357" s="12"/>
      <c r="J357" s="13"/>
      <c r="K357" s="12"/>
      <c r="L357" s="13"/>
      <c r="M357" s="8" t="s">
        <v>52</v>
      </c>
      <c r="N357" s="2" t="s">
        <v>73</v>
      </c>
      <c r="O357" s="2" t="s">
        <v>73</v>
      </c>
      <c r="P357" s="2" t="s">
        <v>52</v>
      </c>
      <c r="Q357" s="2" t="s">
        <v>52</v>
      </c>
      <c r="R357" s="2" t="s">
        <v>52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52</v>
      </c>
      <c r="AX357" s="2" t="s">
        <v>52</v>
      </c>
      <c r="AY357" s="2" t="s">
        <v>52</v>
      </c>
    </row>
    <row r="358" spans="1:51" ht="30" customHeight="1">
      <c r="A358" s="9"/>
      <c r="B358" s="9"/>
      <c r="C358" s="9"/>
      <c r="D358" s="9"/>
      <c r="E358" s="12"/>
      <c r="F358" s="13"/>
      <c r="G358" s="12"/>
      <c r="H358" s="13"/>
      <c r="I358" s="12"/>
      <c r="J358" s="13"/>
      <c r="K358" s="12"/>
      <c r="L358" s="13"/>
      <c r="M358" s="9"/>
    </row>
    <row r="359" spans="1:51" ht="30" customHeight="1">
      <c r="A359" s="151" t="s">
        <v>1133</v>
      </c>
      <c r="B359" s="151"/>
      <c r="C359" s="151"/>
      <c r="D359" s="151"/>
      <c r="E359" s="152"/>
      <c r="F359" s="153"/>
      <c r="G359" s="152"/>
      <c r="H359" s="153"/>
      <c r="I359" s="152"/>
      <c r="J359" s="153"/>
      <c r="K359" s="152"/>
      <c r="L359" s="153"/>
      <c r="M359" s="151"/>
      <c r="N359" s="1" t="s">
        <v>644</v>
      </c>
    </row>
    <row r="360" spans="1:51" ht="30" customHeight="1">
      <c r="A360" s="8" t="s">
        <v>1126</v>
      </c>
      <c r="B360" s="8" t="s">
        <v>507</v>
      </c>
      <c r="C360" s="8" t="s">
        <v>508</v>
      </c>
      <c r="D360" s="9">
        <v>1.73</v>
      </c>
      <c r="E360" s="12"/>
      <c r="F360" s="13"/>
      <c r="G360" s="12"/>
      <c r="H360" s="13"/>
      <c r="I360" s="12"/>
      <c r="J360" s="13"/>
      <c r="K360" s="12"/>
      <c r="L360" s="13"/>
      <c r="M360" s="8" t="s">
        <v>1127</v>
      </c>
      <c r="N360" s="2" t="s">
        <v>644</v>
      </c>
      <c r="O360" s="2" t="s">
        <v>1128</v>
      </c>
      <c r="P360" s="2" t="s">
        <v>64</v>
      </c>
      <c r="Q360" s="2" t="s">
        <v>64</v>
      </c>
      <c r="R360" s="2" t="s">
        <v>63</v>
      </c>
      <c r="S360" s="3"/>
      <c r="T360" s="3"/>
      <c r="U360" s="3"/>
      <c r="V360" s="3">
        <v>1</v>
      </c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2" t="s">
        <v>52</v>
      </c>
      <c r="AW360" s="2" t="s">
        <v>1135</v>
      </c>
      <c r="AX360" s="2" t="s">
        <v>52</v>
      </c>
      <c r="AY360" s="2" t="s">
        <v>52</v>
      </c>
    </row>
    <row r="361" spans="1:51" ht="30" customHeight="1">
      <c r="A361" s="8" t="s">
        <v>512</v>
      </c>
      <c r="B361" s="8" t="s">
        <v>507</v>
      </c>
      <c r="C361" s="8" t="s">
        <v>508</v>
      </c>
      <c r="D361" s="9">
        <v>0.59</v>
      </c>
      <c r="E361" s="12"/>
      <c r="F361" s="13"/>
      <c r="G361" s="12"/>
      <c r="H361" s="13"/>
      <c r="I361" s="12"/>
      <c r="J361" s="13"/>
      <c r="K361" s="12"/>
      <c r="L361" s="13"/>
      <c r="M361" s="8" t="s">
        <v>513</v>
      </c>
      <c r="N361" s="2" t="s">
        <v>644</v>
      </c>
      <c r="O361" s="2" t="s">
        <v>514</v>
      </c>
      <c r="P361" s="2" t="s">
        <v>64</v>
      </c>
      <c r="Q361" s="2" t="s">
        <v>64</v>
      </c>
      <c r="R361" s="2" t="s">
        <v>63</v>
      </c>
      <c r="S361" s="3"/>
      <c r="T361" s="3"/>
      <c r="U361" s="3"/>
      <c r="V361" s="3">
        <v>1</v>
      </c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2" t="s">
        <v>52</v>
      </c>
      <c r="AW361" s="2" t="s">
        <v>1136</v>
      </c>
      <c r="AX361" s="2" t="s">
        <v>52</v>
      </c>
      <c r="AY361" s="2" t="s">
        <v>52</v>
      </c>
    </row>
    <row r="362" spans="1:51" ht="30" customHeight="1">
      <c r="A362" s="8" t="s">
        <v>1131</v>
      </c>
      <c r="B362" s="8" t="s">
        <v>695</v>
      </c>
      <c r="C362" s="8" t="s">
        <v>453</v>
      </c>
      <c r="D362" s="9">
        <v>1</v>
      </c>
      <c r="E362" s="12"/>
      <c r="F362" s="13"/>
      <c r="G362" s="12"/>
      <c r="H362" s="13"/>
      <c r="I362" s="12"/>
      <c r="J362" s="13"/>
      <c r="K362" s="12"/>
      <c r="L362" s="13"/>
      <c r="M362" s="8" t="s">
        <v>52</v>
      </c>
      <c r="N362" s="2" t="s">
        <v>644</v>
      </c>
      <c r="O362" s="2" t="s">
        <v>454</v>
      </c>
      <c r="P362" s="2" t="s">
        <v>64</v>
      </c>
      <c r="Q362" s="2" t="s">
        <v>64</v>
      </c>
      <c r="R362" s="2" t="s">
        <v>64</v>
      </c>
      <c r="S362" s="3">
        <v>1</v>
      </c>
      <c r="T362" s="3">
        <v>2</v>
      </c>
      <c r="U362" s="3">
        <v>0.02</v>
      </c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1137</v>
      </c>
      <c r="AX362" s="2" t="s">
        <v>52</v>
      </c>
      <c r="AY362" s="2" t="s">
        <v>52</v>
      </c>
    </row>
    <row r="363" spans="1:51" ht="30" customHeight="1">
      <c r="A363" s="8" t="s">
        <v>1138</v>
      </c>
      <c r="B363" s="8" t="s">
        <v>1139</v>
      </c>
      <c r="C363" s="8" t="s">
        <v>710</v>
      </c>
      <c r="D363" s="9">
        <v>6.5</v>
      </c>
      <c r="E363" s="12"/>
      <c r="F363" s="13"/>
      <c r="G363" s="12"/>
      <c r="H363" s="13"/>
      <c r="I363" s="12"/>
      <c r="J363" s="13"/>
      <c r="K363" s="12"/>
      <c r="L363" s="13"/>
      <c r="M363" s="8" t="s">
        <v>1140</v>
      </c>
      <c r="N363" s="2" t="s">
        <v>644</v>
      </c>
      <c r="O363" s="2" t="s">
        <v>1141</v>
      </c>
      <c r="P363" s="2" t="s">
        <v>64</v>
      </c>
      <c r="Q363" s="2" t="s">
        <v>64</v>
      </c>
      <c r="R363" s="2" t="s">
        <v>63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1142</v>
      </c>
      <c r="AX363" s="2" t="s">
        <v>52</v>
      </c>
      <c r="AY363" s="2" t="s">
        <v>52</v>
      </c>
    </row>
    <row r="364" spans="1:51" ht="30" customHeight="1">
      <c r="A364" s="8" t="s">
        <v>456</v>
      </c>
      <c r="B364" s="8" t="s">
        <v>52</v>
      </c>
      <c r="C364" s="8" t="s">
        <v>52</v>
      </c>
      <c r="D364" s="9"/>
      <c r="E364" s="12"/>
      <c r="F364" s="13"/>
      <c r="G364" s="12"/>
      <c r="H364" s="13"/>
      <c r="I364" s="12"/>
      <c r="J364" s="13"/>
      <c r="K364" s="12"/>
      <c r="L364" s="13"/>
      <c r="M364" s="8" t="s">
        <v>52</v>
      </c>
      <c r="N364" s="2" t="s">
        <v>73</v>
      </c>
      <c r="O364" s="2" t="s">
        <v>73</v>
      </c>
      <c r="P364" s="2" t="s">
        <v>52</v>
      </c>
      <c r="Q364" s="2" t="s">
        <v>52</v>
      </c>
      <c r="R364" s="2" t="s">
        <v>52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52</v>
      </c>
      <c r="AW364" s="2" t="s">
        <v>52</v>
      </c>
      <c r="AX364" s="2" t="s">
        <v>52</v>
      </c>
      <c r="AY364" s="2" t="s">
        <v>52</v>
      </c>
    </row>
    <row r="365" spans="1:51" ht="30" customHeight="1">
      <c r="A365" s="9"/>
      <c r="B365" s="9"/>
      <c r="C365" s="9"/>
      <c r="D365" s="9"/>
      <c r="E365" s="12"/>
      <c r="F365" s="13"/>
      <c r="G365" s="12"/>
      <c r="H365" s="13"/>
      <c r="I365" s="12"/>
      <c r="J365" s="13"/>
      <c r="K365" s="12"/>
      <c r="L365" s="13"/>
      <c r="M365" s="9"/>
    </row>
    <row r="366" spans="1:51" ht="30" customHeight="1">
      <c r="A366" s="151" t="s">
        <v>1143</v>
      </c>
      <c r="B366" s="151"/>
      <c r="C366" s="151"/>
      <c r="D366" s="151"/>
      <c r="E366" s="152"/>
      <c r="F366" s="153"/>
      <c r="G366" s="152"/>
      <c r="H366" s="153"/>
      <c r="I366" s="152"/>
      <c r="J366" s="153"/>
      <c r="K366" s="152"/>
      <c r="L366" s="153"/>
      <c r="M366" s="151"/>
      <c r="N366" s="1" t="s">
        <v>651</v>
      </c>
    </row>
    <row r="367" spans="1:51" ht="30" customHeight="1">
      <c r="A367" s="8" t="s">
        <v>777</v>
      </c>
      <c r="B367" s="8" t="s">
        <v>1144</v>
      </c>
      <c r="C367" s="8" t="s">
        <v>93</v>
      </c>
      <c r="D367" s="9">
        <v>1.03</v>
      </c>
      <c r="E367" s="12"/>
      <c r="F367" s="13"/>
      <c r="G367" s="12"/>
      <c r="H367" s="13"/>
      <c r="I367" s="12"/>
      <c r="J367" s="13"/>
      <c r="K367" s="12"/>
      <c r="L367" s="13"/>
      <c r="M367" s="8" t="s">
        <v>443</v>
      </c>
      <c r="N367" s="2" t="s">
        <v>52</v>
      </c>
      <c r="O367" s="2" t="s">
        <v>1145</v>
      </c>
      <c r="P367" s="2" t="s">
        <v>64</v>
      </c>
      <c r="Q367" s="2" t="s">
        <v>64</v>
      </c>
      <c r="R367" s="2" t="s">
        <v>63</v>
      </c>
      <c r="S367" s="3"/>
      <c r="T367" s="3"/>
      <c r="U367" s="3"/>
      <c r="V367" s="3">
        <v>1</v>
      </c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2" t="s">
        <v>52</v>
      </c>
      <c r="AW367" s="2" t="s">
        <v>1146</v>
      </c>
      <c r="AX367" s="2" t="s">
        <v>52</v>
      </c>
      <c r="AY367" s="2" t="s">
        <v>446</v>
      </c>
    </row>
    <row r="368" spans="1:51" ht="30" customHeight="1">
      <c r="A368" s="8" t="s">
        <v>501</v>
      </c>
      <c r="B368" s="8" t="s">
        <v>502</v>
      </c>
      <c r="C368" s="8" t="s">
        <v>116</v>
      </c>
      <c r="D368" s="9">
        <v>3.7999999999999999E-2</v>
      </c>
      <c r="E368" s="12"/>
      <c r="F368" s="13"/>
      <c r="G368" s="12"/>
      <c r="H368" s="13"/>
      <c r="I368" s="12"/>
      <c r="J368" s="13"/>
      <c r="K368" s="12"/>
      <c r="L368" s="13"/>
      <c r="M368" s="8" t="s">
        <v>443</v>
      </c>
      <c r="N368" s="2" t="s">
        <v>52</v>
      </c>
      <c r="O368" s="2" t="s">
        <v>504</v>
      </c>
      <c r="P368" s="2" t="s">
        <v>64</v>
      </c>
      <c r="Q368" s="2" t="s">
        <v>64</v>
      </c>
      <c r="R368" s="2" t="s">
        <v>63</v>
      </c>
      <c r="S368" s="3"/>
      <c r="T368" s="3"/>
      <c r="U368" s="3"/>
      <c r="V368" s="3">
        <v>1</v>
      </c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2" t="s">
        <v>52</v>
      </c>
      <c r="AW368" s="2" t="s">
        <v>1147</v>
      </c>
      <c r="AX368" s="2" t="s">
        <v>52</v>
      </c>
      <c r="AY368" s="2" t="s">
        <v>446</v>
      </c>
    </row>
    <row r="369" spans="1:51" ht="30" customHeight="1">
      <c r="A369" s="8" t="s">
        <v>1148</v>
      </c>
      <c r="B369" s="8" t="s">
        <v>1149</v>
      </c>
      <c r="C369" s="8" t="s">
        <v>453</v>
      </c>
      <c r="D369" s="9">
        <v>1</v>
      </c>
      <c r="E369" s="12"/>
      <c r="F369" s="13"/>
      <c r="G369" s="12"/>
      <c r="H369" s="13"/>
      <c r="I369" s="12"/>
      <c r="J369" s="13"/>
      <c r="K369" s="12"/>
      <c r="L369" s="13"/>
      <c r="M369" s="8" t="s">
        <v>52</v>
      </c>
      <c r="N369" s="2" t="s">
        <v>651</v>
      </c>
      <c r="O369" s="2" t="s">
        <v>454</v>
      </c>
      <c r="P369" s="2" t="s">
        <v>64</v>
      </c>
      <c r="Q369" s="2" t="s">
        <v>64</v>
      </c>
      <c r="R369" s="2" t="s">
        <v>64</v>
      </c>
      <c r="S369" s="3">
        <v>0</v>
      </c>
      <c r="T369" s="3">
        <v>0</v>
      </c>
      <c r="U369" s="3">
        <v>0.38</v>
      </c>
      <c r="V369" s="3"/>
      <c r="W369" s="3">
        <v>2</v>
      </c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52</v>
      </c>
      <c r="AW369" s="2" t="s">
        <v>1150</v>
      </c>
      <c r="AX369" s="2" t="s">
        <v>52</v>
      </c>
      <c r="AY369" s="2" t="s">
        <v>52</v>
      </c>
    </row>
    <row r="370" spans="1:51" ht="30" customHeight="1">
      <c r="A370" s="8" t="s">
        <v>1151</v>
      </c>
      <c r="B370" s="8" t="s">
        <v>600</v>
      </c>
      <c r="C370" s="8" t="s">
        <v>453</v>
      </c>
      <c r="D370" s="9">
        <v>1</v>
      </c>
      <c r="E370" s="12"/>
      <c r="F370" s="13"/>
      <c r="G370" s="12"/>
      <c r="H370" s="13"/>
      <c r="I370" s="12"/>
      <c r="J370" s="13"/>
      <c r="K370" s="12"/>
      <c r="L370" s="13"/>
      <c r="M370" s="8" t="s">
        <v>52</v>
      </c>
      <c r="N370" s="2" t="s">
        <v>651</v>
      </c>
      <c r="O370" s="2" t="s">
        <v>473</v>
      </c>
      <c r="P370" s="2" t="s">
        <v>64</v>
      </c>
      <c r="Q370" s="2" t="s">
        <v>64</v>
      </c>
      <c r="R370" s="2" t="s">
        <v>64</v>
      </c>
      <c r="S370" s="3">
        <v>0</v>
      </c>
      <c r="T370" s="3">
        <v>0</v>
      </c>
      <c r="U370" s="3">
        <v>0.09</v>
      </c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52</v>
      </c>
      <c r="AW370" s="2" t="s">
        <v>1152</v>
      </c>
      <c r="AX370" s="2" t="s">
        <v>52</v>
      </c>
      <c r="AY370" s="2" t="s">
        <v>52</v>
      </c>
    </row>
    <row r="371" spans="1:51" ht="30" customHeight="1">
      <c r="A371" s="8" t="s">
        <v>456</v>
      </c>
      <c r="B371" s="8" t="s">
        <v>52</v>
      </c>
      <c r="C371" s="8" t="s">
        <v>52</v>
      </c>
      <c r="D371" s="9"/>
      <c r="E371" s="12"/>
      <c r="F371" s="13"/>
      <c r="G371" s="12"/>
      <c r="H371" s="13"/>
      <c r="I371" s="12"/>
      <c r="J371" s="13"/>
      <c r="K371" s="12"/>
      <c r="L371" s="13"/>
      <c r="M371" s="8" t="s">
        <v>52</v>
      </c>
      <c r="N371" s="2" t="s">
        <v>73</v>
      </c>
      <c r="O371" s="2" t="s">
        <v>73</v>
      </c>
      <c r="P371" s="2" t="s">
        <v>52</v>
      </c>
      <c r="Q371" s="2" t="s">
        <v>52</v>
      </c>
      <c r="R371" s="2" t="s">
        <v>52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52</v>
      </c>
      <c r="AW371" s="2" t="s">
        <v>52</v>
      </c>
      <c r="AX371" s="2" t="s">
        <v>52</v>
      </c>
      <c r="AY371" s="2" t="s">
        <v>52</v>
      </c>
    </row>
    <row r="372" spans="1:51" ht="30" customHeight="1">
      <c r="A372" s="9"/>
      <c r="B372" s="9"/>
      <c r="C372" s="9"/>
      <c r="D372" s="9"/>
      <c r="E372" s="12"/>
      <c r="F372" s="13"/>
      <c r="G372" s="12"/>
      <c r="H372" s="13"/>
      <c r="I372" s="12"/>
      <c r="J372" s="13"/>
      <c r="K372" s="12"/>
      <c r="L372" s="13"/>
      <c r="M372" s="9"/>
    </row>
    <row r="373" spans="1:51" ht="30" customHeight="1">
      <c r="A373" s="151" t="s">
        <v>1153</v>
      </c>
      <c r="B373" s="151"/>
      <c r="C373" s="151"/>
      <c r="D373" s="151"/>
      <c r="E373" s="152"/>
      <c r="F373" s="153"/>
      <c r="G373" s="152"/>
      <c r="H373" s="153"/>
      <c r="I373" s="152"/>
      <c r="J373" s="153"/>
      <c r="K373" s="152"/>
      <c r="L373" s="153"/>
      <c r="M373" s="151"/>
      <c r="N373" s="1" t="s">
        <v>656</v>
      </c>
    </row>
    <row r="374" spans="1:51" ht="30" customHeight="1">
      <c r="A374" s="8" t="s">
        <v>1154</v>
      </c>
      <c r="B374" s="8" t="s">
        <v>507</v>
      </c>
      <c r="C374" s="8" t="s">
        <v>508</v>
      </c>
      <c r="D374" s="9">
        <v>0.12</v>
      </c>
      <c r="E374" s="12"/>
      <c r="F374" s="13"/>
      <c r="G374" s="12"/>
      <c r="H374" s="13"/>
      <c r="I374" s="12"/>
      <c r="J374" s="13"/>
      <c r="K374" s="12"/>
      <c r="L374" s="13"/>
      <c r="M374" s="8" t="s">
        <v>1155</v>
      </c>
      <c r="N374" s="2" t="s">
        <v>656</v>
      </c>
      <c r="O374" s="2" t="s">
        <v>1156</v>
      </c>
      <c r="P374" s="2" t="s">
        <v>64</v>
      </c>
      <c r="Q374" s="2" t="s">
        <v>64</v>
      </c>
      <c r="R374" s="2" t="s">
        <v>63</v>
      </c>
      <c r="S374" s="3"/>
      <c r="T374" s="3"/>
      <c r="U374" s="3"/>
      <c r="V374" s="3">
        <v>1</v>
      </c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1157</v>
      </c>
      <c r="AX374" s="2" t="s">
        <v>52</v>
      </c>
      <c r="AY374" s="2" t="s">
        <v>52</v>
      </c>
    </row>
    <row r="375" spans="1:51" ht="30" customHeight="1">
      <c r="A375" s="8" t="s">
        <v>512</v>
      </c>
      <c r="B375" s="8" t="s">
        <v>507</v>
      </c>
      <c r="C375" s="8" t="s">
        <v>508</v>
      </c>
      <c r="D375" s="9">
        <v>0.03</v>
      </c>
      <c r="E375" s="12"/>
      <c r="F375" s="13"/>
      <c r="G375" s="12"/>
      <c r="H375" s="13"/>
      <c r="I375" s="12"/>
      <c r="J375" s="13"/>
      <c r="K375" s="12"/>
      <c r="L375" s="13"/>
      <c r="M375" s="8" t="s">
        <v>513</v>
      </c>
      <c r="N375" s="2" t="s">
        <v>656</v>
      </c>
      <c r="O375" s="2" t="s">
        <v>514</v>
      </c>
      <c r="P375" s="2" t="s">
        <v>64</v>
      </c>
      <c r="Q375" s="2" t="s">
        <v>64</v>
      </c>
      <c r="R375" s="2" t="s">
        <v>63</v>
      </c>
      <c r="S375" s="3"/>
      <c r="T375" s="3"/>
      <c r="U375" s="3"/>
      <c r="V375" s="3">
        <v>1</v>
      </c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2" t="s">
        <v>52</v>
      </c>
      <c r="AW375" s="2" t="s">
        <v>1158</v>
      </c>
      <c r="AX375" s="2" t="s">
        <v>52</v>
      </c>
      <c r="AY375" s="2" t="s">
        <v>52</v>
      </c>
    </row>
    <row r="376" spans="1:51" ht="30" customHeight="1">
      <c r="A376" s="8" t="s">
        <v>664</v>
      </c>
      <c r="B376" s="8" t="s">
        <v>989</v>
      </c>
      <c r="C376" s="8" t="s">
        <v>453</v>
      </c>
      <c r="D376" s="9">
        <v>1</v>
      </c>
      <c r="E376" s="12"/>
      <c r="F376" s="13"/>
      <c r="G376" s="12"/>
      <c r="H376" s="13"/>
      <c r="I376" s="12"/>
      <c r="J376" s="13"/>
      <c r="K376" s="12"/>
      <c r="L376" s="13"/>
      <c r="M376" s="8" t="s">
        <v>52</v>
      </c>
      <c r="N376" s="2" t="s">
        <v>656</v>
      </c>
      <c r="O376" s="2" t="s">
        <v>454</v>
      </c>
      <c r="P376" s="2" t="s">
        <v>64</v>
      </c>
      <c r="Q376" s="2" t="s">
        <v>64</v>
      </c>
      <c r="R376" s="2" t="s">
        <v>64</v>
      </c>
      <c r="S376" s="3">
        <v>1</v>
      </c>
      <c r="T376" s="3">
        <v>2</v>
      </c>
      <c r="U376" s="3">
        <v>0.01</v>
      </c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2" t="s">
        <v>52</v>
      </c>
      <c r="AW376" s="2" t="s">
        <v>1159</v>
      </c>
      <c r="AX376" s="2" t="s">
        <v>52</v>
      </c>
      <c r="AY376" s="2" t="s">
        <v>52</v>
      </c>
    </row>
    <row r="377" spans="1:51" ht="30" customHeight="1">
      <c r="A377" s="8" t="s">
        <v>456</v>
      </c>
      <c r="B377" s="8" t="s">
        <v>52</v>
      </c>
      <c r="C377" s="8" t="s">
        <v>52</v>
      </c>
      <c r="D377" s="9"/>
      <c r="E377" s="12"/>
      <c r="F377" s="13"/>
      <c r="G377" s="12"/>
      <c r="H377" s="13"/>
      <c r="I377" s="12"/>
      <c r="J377" s="13"/>
      <c r="K377" s="12"/>
      <c r="L377" s="13"/>
      <c r="M377" s="8" t="s">
        <v>52</v>
      </c>
      <c r="N377" s="2" t="s">
        <v>73</v>
      </c>
      <c r="O377" s="2" t="s">
        <v>73</v>
      </c>
      <c r="P377" s="2" t="s">
        <v>52</v>
      </c>
      <c r="Q377" s="2" t="s">
        <v>52</v>
      </c>
      <c r="R377" s="2" t="s">
        <v>52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52</v>
      </c>
      <c r="AX377" s="2" t="s">
        <v>52</v>
      </c>
      <c r="AY377" s="2" t="s">
        <v>52</v>
      </c>
    </row>
    <row r="378" spans="1:51" ht="30" customHeight="1">
      <c r="A378" s="9"/>
      <c r="B378" s="9"/>
      <c r="C378" s="9"/>
      <c r="D378" s="9"/>
      <c r="E378" s="12"/>
      <c r="F378" s="13"/>
      <c r="G378" s="12"/>
      <c r="H378" s="13"/>
      <c r="I378" s="12"/>
      <c r="J378" s="13"/>
      <c r="K378" s="12"/>
      <c r="L378" s="13"/>
      <c r="M378" s="9"/>
    </row>
    <row r="379" spans="1:51" ht="30" customHeight="1">
      <c r="A379" s="151" t="s">
        <v>1160</v>
      </c>
      <c r="B379" s="151"/>
      <c r="C379" s="151"/>
      <c r="D379" s="151"/>
      <c r="E379" s="152"/>
      <c r="F379" s="153"/>
      <c r="G379" s="152"/>
      <c r="H379" s="153"/>
      <c r="I379" s="152"/>
      <c r="J379" s="153"/>
      <c r="K379" s="152"/>
      <c r="L379" s="153"/>
      <c r="M379" s="151"/>
      <c r="N379" s="1" t="s">
        <v>681</v>
      </c>
    </row>
    <row r="380" spans="1:51" ht="30" customHeight="1">
      <c r="A380" s="8" t="s">
        <v>1162</v>
      </c>
      <c r="B380" s="8" t="s">
        <v>1163</v>
      </c>
      <c r="C380" s="8" t="s">
        <v>93</v>
      </c>
      <c r="D380" s="9">
        <v>1.1599999999999999</v>
      </c>
      <c r="E380" s="12"/>
      <c r="F380" s="13"/>
      <c r="G380" s="12"/>
      <c r="H380" s="13"/>
      <c r="I380" s="12"/>
      <c r="J380" s="13"/>
      <c r="K380" s="12"/>
      <c r="L380" s="13"/>
      <c r="M380" s="8" t="s">
        <v>1164</v>
      </c>
      <c r="N380" s="2" t="s">
        <v>681</v>
      </c>
      <c r="O380" s="2" t="s">
        <v>1165</v>
      </c>
      <c r="P380" s="2" t="s">
        <v>64</v>
      </c>
      <c r="Q380" s="2" t="s">
        <v>64</v>
      </c>
      <c r="R380" s="2" t="s">
        <v>63</v>
      </c>
      <c r="S380" s="3"/>
      <c r="T380" s="3"/>
      <c r="U380" s="3"/>
      <c r="V380" s="3">
        <v>1</v>
      </c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2" t="s">
        <v>52</v>
      </c>
      <c r="AW380" s="2" t="s">
        <v>1166</v>
      </c>
      <c r="AX380" s="2" t="s">
        <v>52</v>
      </c>
      <c r="AY380" s="2" t="s">
        <v>52</v>
      </c>
    </row>
    <row r="381" spans="1:51" ht="30" customHeight="1">
      <c r="A381" s="8" t="s">
        <v>820</v>
      </c>
      <c r="B381" s="8" t="s">
        <v>1167</v>
      </c>
      <c r="C381" s="8" t="s">
        <v>453</v>
      </c>
      <c r="D381" s="9">
        <v>1</v>
      </c>
      <c r="E381" s="12"/>
      <c r="F381" s="13"/>
      <c r="G381" s="12"/>
      <c r="H381" s="13"/>
      <c r="I381" s="12"/>
      <c r="J381" s="13"/>
      <c r="K381" s="12"/>
      <c r="L381" s="13"/>
      <c r="M381" s="8" t="s">
        <v>52</v>
      </c>
      <c r="N381" s="2" t="s">
        <v>681</v>
      </c>
      <c r="O381" s="2" t="s">
        <v>454</v>
      </c>
      <c r="P381" s="2" t="s">
        <v>64</v>
      </c>
      <c r="Q381" s="2" t="s">
        <v>64</v>
      </c>
      <c r="R381" s="2" t="s">
        <v>64</v>
      </c>
      <c r="S381" s="3">
        <v>0</v>
      </c>
      <c r="T381" s="3">
        <v>0</v>
      </c>
      <c r="U381" s="3">
        <v>0.03</v>
      </c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52</v>
      </c>
      <c r="AW381" s="2" t="s">
        <v>1168</v>
      </c>
      <c r="AX381" s="2" t="s">
        <v>52</v>
      </c>
      <c r="AY381" s="2" t="s">
        <v>52</v>
      </c>
    </row>
    <row r="382" spans="1:51" ht="30" customHeight="1">
      <c r="A382" s="8" t="s">
        <v>678</v>
      </c>
      <c r="B382" s="8" t="s">
        <v>1169</v>
      </c>
      <c r="C382" s="8" t="s">
        <v>93</v>
      </c>
      <c r="D382" s="9">
        <v>1</v>
      </c>
      <c r="E382" s="12"/>
      <c r="F382" s="13"/>
      <c r="G382" s="12"/>
      <c r="H382" s="13"/>
      <c r="I382" s="12"/>
      <c r="J382" s="13"/>
      <c r="K382" s="12"/>
      <c r="L382" s="13"/>
      <c r="M382" s="8" t="s">
        <v>1170</v>
      </c>
      <c r="N382" s="2" t="s">
        <v>681</v>
      </c>
      <c r="O382" s="2" t="s">
        <v>1171</v>
      </c>
      <c r="P382" s="2" t="s">
        <v>63</v>
      </c>
      <c r="Q382" s="2" t="s">
        <v>64</v>
      </c>
      <c r="R382" s="2" t="s">
        <v>64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52</v>
      </c>
      <c r="AW382" s="2" t="s">
        <v>1172</v>
      </c>
      <c r="AX382" s="2" t="s">
        <v>52</v>
      </c>
      <c r="AY382" s="2" t="s">
        <v>52</v>
      </c>
    </row>
    <row r="383" spans="1:51" ht="30" customHeight="1">
      <c r="A383" s="8" t="s">
        <v>456</v>
      </c>
      <c r="B383" s="8" t="s">
        <v>52</v>
      </c>
      <c r="C383" s="8" t="s">
        <v>52</v>
      </c>
      <c r="D383" s="9"/>
      <c r="E383" s="12"/>
      <c r="F383" s="13"/>
      <c r="G383" s="12"/>
      <c r="H383" s="13"/>
      <c r="I383" s="12"/>
      <c r="J383" s="13"/>
      <c r="K383" s="12"/>
      <c r="L383" s="13"/>
      <c r="M383" s="8" t="s">
        <v>52</v>
      </c>
      <c r="N383" s="2" t="s">
        <v>73</v>
      </c>
      <c r="O383" s="2" t="s">
        <v>73</v>
      </c>
      <c r="P383" s="2" t="s">
        <v>52</v>
      </c>
      <c r="Q383" s="2" t="s">
        <v>52</v>
      </c>
      <c r="R383" s="2" t="s">
        <v>52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2" t="s">
        <v>52</v>
      </c>
      <c r="AW383" s="2" t="s">
        <v>52</v>
      </c>
      <c r="AX383" s="2" t="s">
        <v>52</v>
      </c>
      <c r="AY383" s="2" t="s">
        <v>52</v>
      </c>
    </row>
    <row r="384" spans="1:51" ht="30" customHeight="1">
      <c r="A384" s="9"/>
      <c r="B384" s="9"/>
      <c r="C384" s="9"/>
      <c r="D384" s="9"/>
      <c r="E384" s="12"/>
      <c r="F384" s="13"/>
      <c r="G384" s="12"/>
      <c r="H384" s="13"/>
      <c r="I384" s="12"/>
      <c r="J384" s="13"/>
      <c r="K384" s="12"/>
      <c r="L384" s="13"/>
      <c r="M384" s="9"/>
    </row>
    <row r="385" spans="1:51" ht="30" customHeight="1">
      <c r="A385" s="151" t="s">
        <v>1173</v>
      </c>
      <c r="B385" s="151"/>
      <c r="C385" s="151"/>
      <c r="D385" s="151"/>
      <c r="E385" s="152"/>
      <c r="F385" s="153"/>
      <c r="G385" s="152"/>
      <c r="H385" s="153"/>
      <c r="I385" s="152"/>
      <c r="J385" s="153"/>
      <c r="K385" s="152"/>
      <c r="L385" s="153"/>
      <c r="M385" s="151"/>
      <c r="N385" s="1" t="s">
        <v>1171</v>
      </c>
    </row>
    <row r="386" spans="1:51" ht="30" customHeight="1">
      <c r="A386" s="8" t="s">
        <v>691</v>
      </c>
      <c r="B386" s="8" t="s">
        <v>507</v>
      </c>
      <c r="C386" s="8" t="s">
        <v>508</v>
      </c>
      <c r="D386" s="9">
        <v>6.0000000000000001E-3</v>
      </c>
      <c r="E386" s="12"/>
      <c r="F386" s="13"/>
      <c r="G386" s="12"/>
      <c r="H386" s="13"/>
      <c r="I386" s="12"/>
      <c r="J386" s="13"/>
      <c r="K386" s="12"/>
      <c r="L386" s="13"/>
      <c r="M386" s="8" t="s">
        <v>692</v>
      </c>
      <c r="N386" s="2" t="s">
        <v>1171</v>
      </c>
      <c r="O386" s="2" t="s">
        <v>693</v>
      </c>
      <c r="P386" s="2" t="s">
        <v>64</v>
      </c>
      <c r="Q386" s="2" t="s">
        <v>64</v>
      </c>
      <c r="R386" s="2" t="s">
        <v>63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1174</v>
      </c>
      <c r="AX386" s="2" t="s">
        <v>52</v>
      </c>
      <c r="AY386" s="2" t="s">
        <v>52</v>
      </c>
    </row>
    <row r="387" spans="1:51" ht="30" customHeight="1">
      <c r="A387" s="8" t="s">
        <v>456</v>
      </c>
      <c r="B387" s="8" t="s">
        <v>52</v>
      </c>
      <c r="C387" s="8" t="s">
        <v>52</v>
      </c>
      <c r="D387" s="9"/>
      <c r="E387" s="12"/>
      <c r="F387" s="13"/>
      <c r="G387" s="12"/>
      <c r="H387" s="13"/>
      <c r="I387" s="12"/>
      <c r="J387" s="13"/>
      <c r="K387" s="12"/>
      <c r="L387" s="13"/>
      <c r="M387" s="8" t="s">
        <v>52</v>
      </c>
      <c r="N387" s="2" t="s">
        <v>73</v>
      </c>
      <c r="O387" s="2" t="s">
        <v>73</v>
      </c>
      <c r="P387" s="2" t="s">
        <v>52</v>
      </c>
      <c r="Q387" s="2" t="s">
        <v>52</v>
      </c>
      <c r="R387" s="2" t="s">
        <v>52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52</v>
      </c>
      <c r="AW387" s="2" t="s">
        <v>52</v>
      </c>
      <c r="AX387" s="2" t="s">
        <v>52</v>
      </c>
      <c r="AY387" s="2" t="s">
        <v>52</v>
      </c>
    </row>
    <row r="388" spans="1:51" ht="30" customHeight="1">
      <c r="A388" s="9"/>
      <c r="B388" s="9"/>
      <c r="C388" s="9"/>
      <c r="D388" s="9"/>
      <c r="E388" s="12"/>
      <c r="F388" s="13"/>
      <c r="G388" s="12"/>
      <c r="H388" s="13"/>
      <c r="I388" s="12"/>
      <c r="J388" s="13"/>
      <c r="K388" s="12"/>
      <c r="L388" s="13"/>
      <c r="M388" s="9"/>
    </row>
    <row r="389" spans="1:51" ht="30" customHeight="1">
      <c r="A389" s="151" t="s">
        <v>1175</v>
      </c>
      <c r="B389" s="151"/>
      <c r="C389" s="151"/>
      <c r="D389" s="151"/>
      <c r="E389" s="152"/>
      <c r="F389" s="153"/>
      <c r="G389" s="152"/>
      <c r="H389" s="153"/>
      <c r="I389" s="152"/>
      <c r="J389" s="153"/>
      <c r="K389" s="152"/>
      <c r="L389" s="153"/>
      <c r="M389" s="151"/>
      <c r="N389" s="1" t="s">
        <v>704</v>
      </c>
    </row>
    <row r="390" spans="1:51" ht="30" customHeight="1">
      <c r="A390" s="8" t="s">
        <v>701</v>
      </c>
      <c r="B390" s="8" t="s">
        <v>702</v>
      </c>
      <c r="C390" s="8" t="s">
        <v>87</v>
      </c>
      <c r="D390" s="9">
        <v>0.17369999999999999</v>
      </c>
      <c r="E390" s="12"/>
      <c r="F390" s="13"/>
      <c r="G390" s="12"/>
      <c r="H390" s="13"/>
      <c r="I390" s="12"/>
      <c r="J390" s="13"/>
      <c r="K390" s="12"/>
      <c r="L390" s="13"/>
      <c r="M390" s="8" t="s">
        <v>1176</v>
      </c>
      <c r="N390" s="2" t="s">
        <v>704</v>
      </c>
      <c r="O390" s="2" t="s">
        <v>1177</v>
      </c>
      <c r="P390" s="2" t="s">
        <v>64</v>
      </c>
      <c r="Q390" s="2" t="s">
        <v>64</v>
      </c>
      <c r="R390" s="2" t="s">
        <v>63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1178</v>
      </c>
      <c r="AX390" s="2" t="s">
        <v>52</v>
      </c>
      <c r="AY390" s="2" t="s">
        <v>52</v>
      </c>
    </row>
    <row r="391" spans="1:51" ht="30" customHeight="1">
      <c r="A391" s="8" t="s">
        <v>1009</v>
      </c>
      <c r="B391" s="8" t="s">
        <v>1010</v>
      </c>
      <c r="C391" s="8" t="s">
        <v>888</v>
      </c>
      <c r="D391" s="9">
        <v>10</v>
      </c>
      <c r="E391" s="12"/>
      <c r="F391" s="13"/>
      <c r="G391" s="12"/>
      <c r="H391" s="13"/>
      <c r="I391" s="12"/>
      <c r="J391" s="13"/>
      <c r="K391" s="12"/>
      <c r="L391" s="13"/>
      <c r="M391" s="8" t="s">
        <v>1011</v>
      </c>
      <c r="N391" s="2" t="s">
        <v>704</v>
      </c>
      <c r="O391" s="2" t="s">
        <v>1012</v>
      </c>
      <c r="P391" s="2" t="s">
        <v>64</v>
      </c>
      <c r="Q391" s="2" t="s">
        <v>64</v>
      </c>
      <c r="R391" s="2" t="s">
        <v>63</v>
      </c>
      <c r="S391" s="3"/>
      <c r="T391" s="3"/>
      <c r="U391" s="3"/>
      <c r="V391" s="3">
        <v>1</v>
      </c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52</v>
      </c>
      <c r="AW391" s="2" t="s">
        <v>1179</v>
      </c>
      <c r="AX391" s="2" t="s">
        <v>52</v>
      </c>
      <c r="AY391" s="2" t="s">
        <v>52</v>
      </c>
    </row>
    <row r="392" spans="1:51" ht="30" customHeight="1">
      <c r="A392" s="8" t="s">
        <v>820</v>
      </c>
      <c r="B392" s="8" t="s">
        <v>1180</v>
      </c>
      <c r="C392" s="8" t="s">
        <v>453</v>
      </c>
      <c r="D392" s="9">
        <v>1</v>
      </c>
      <c r="E392" s="12"/>
      <c r="F392" s="13"/>
      <c r="G392" s="12"/>
      <c r="H392" s="13"/>
      <c r="I392" s="12"/>
      <c r="J392" s="13"/>
      <c r="K392" s="12"/>
      <c r="L392" s="13"/>
      <c r="M392" s="8" t="s">
        <v>52</v>
      </c>
      <c r="N392" s="2" t="s">
        <v>704</v>
      </c>
      <c r="O392" s="2" t="s">
        <v>454</v>
      </c>
      <c r="P392" s="2" t="s">
        <v>64</v>
      </c>
      <c r="Q392" s="2" t="s">
        <v>64</v>
      </c>
      <c r="R392" s="2" t="s">
        <v>64</v>
      </c>
      <c r="S392" s="3">
        <v>0</v>
      </c>
      <c r="T392" s="3">
        <v>0</v>
      </c>
      <c r="U392" s="3">
        <v>0.56999999999999995</v>
      </c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52</v>
      </c>
      <c r="AW392" s="2" t="s">
        <v>1181</v>
      </c>
      <c r="AX392" s="2" t="s">
        <v>52</v>
      </c>
      <c r="AY392" s="2" t="s">
        <v>52</v>
      </c>
    </row>
    <row r="393" spans="1:51" ht="30" customHeight="1">
      <c r="A393" s="8" t="s">
        <v>1016</v>
      </c>
      <c r="B393" s="8" t="s">
        <v>507</v>
      </c>
      <c r="C393" s="8" t="s">
        <v>508</v>
      </c>
      <c r="D393" s="9">
        <v>1</v>
      </c>
      <c r="E393" s="12"/>
      <c r="F393" s="13"/>
      <c r="G393" s="12"/>
      <c r="H393" s="13"/>
      <c r="I393" s="12"/>
      <c r="J393" s="13"/>
      <c r="K393" s="12"/>
      <c r="L393" s="13"/>
      <c r="M393" s="8" t="s">
        <v>1017</v>
      </c>
      <c r="N393" s="2" t="s">
        <v>704</v>
      </c>
      <c r="O393" s="2" t="s">
        <v>1018</v>
      </c>
      <c r="P393" s="2" t="s">
        <v>64</v>
      </c>
      <c r="Q393" s="2" t="s">
        <v>64</v>
      </c>
      <c r="R393" s="2" t="s">
        <v>63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1182</v>
      </c>
      <c r="AX393" s="2" t="s">
        <v>63</v>
      </c>
      <c r="AY393" s="2" t="s">
        <v>52</v>
      </c>
    </row>
    <row r="394" spans="1:51" ht="30" customHeight="1">
      <c r="A394" s="8" t="s">
        <v>456</v>
      </c>
      <c r="B394" s="8" t="s">
        <v>52</v>
      </c>
      <c r="C394" s="8" t="s">
        <v>52</v>
      </c>
      <c r="D394" s="9"/>
      <c r="E394" s="12"/>
      <c r="F394" s="13"/>
      <c r="G394" s="12"/>
      <c r="H394" s="13"/>
      <c r="I394" s="12"/>
      <c r="J394" s="13"/>
      <c r="K394" s="12"/>
      <c r="L394" s="13"/>
      <c r="M394" s="8" t="s">
        <v>52</v>
      </c>
      <c r="N394" s="2" t="s">
        <v>73</v>
      </c>
      <c r="O394" s="2" t="s">
        <v>73</v>
      </c>
      <c r="P394" s="2" t="s">
        <v>52</v>
      </c>
      <c r="Q394" s="2" t="s">
        <v>52</v>
      </c>
      <c r="R394" s="2" t="s">
        <v>52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52</v>
      </c>
      <c r="AX394" s="2" t="s">
        <v>52</v>
      </c>
      <c r="AY394" s="2" t="s">
        <v>52</v>
      </c>
    </row>
    <row r="395" spans="1:51" ht="30" customHeight="1">
      <c r="A395" s="9"/>
      <c r="B395" s="9"/>
      <c r="C395" s="9"/>
      <c r="D395" s="9"/>
      <c r="E395" s="12"/>
      <c r="F395" s="13"/>
      <c r="G395" s="12"/>
      <c r="H395" s="13"/>
      <c r="I395" s="12"/>
      <c r="J395" s="13"/>
      <c r="K395" s="12"/>
      <c r="L395" s="13"/>
      <c r="M395" s="9"/>
    </row>
    <row r="396" spans="1:51" ht="30" customHeight="1">
      <c r="A396" s="151" t="s">
        <v>1183</v>
      </c>
      <c r="B396" s="151"/>
      <c r="C396" s="151"/>
      <c r="D396" s="151"/>
      <c r="E396" s="152"/>
      <c r="F396" s="153"/>
      <c r="G396" s="152"/>
      <c r="H396" s="153"/>
      <c r="I396" s="152"/>
      <c r="J396" s="153"/>
      <c r="K396" s="152"/>
      <c r="L396" s="153"/>
      <c r="M396" s="151"/>
      <c r="N396" s="1" t="s">
        <v>718</v>
      </c>
    </row>
    <row r="397" spans="1:51" ht="30" customHeight="1">
      <c r="A397" s="8" t="s">
        <v>701</v>
      </c>
      <c r="B397" s="8" t="s">
        <v>716</v>
      </c>
      <c r="C397" s="8" t="s">
        <v>87</v>
      </c>
      <c r="D397" s="9">
        <v>0.2298</v>
      </c>
      <c r="E397" s="12"/>
      <c r="F397" s="13"/>
      <c r="G397" s="12"/>
      <c r="H397" s="13"/>
      <c r="I397" s="12"/>
      <c r="J397" s="13"/>
      <c r="K397" s="12"/>
      <c r="L397" s="13"/>
      <c r="M397" s="8" t="s">
        <v>1184</v>
      </c>
      <c r="N397" s="2" t="s">
        <v>718</v>
      </c>
      <c r="O397" s="2" t="s">
        <v>1185</v>
      </c>
      <c r="P397" s="2" t="s">
        <v>64</v>
      </c>
      <c r="Q397" s="2" t="s">
        <v>64</v>
      </c>
      <c r="R397" s="2" t="s">
        <v>63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1186</v>
      </c>
      <c r="AX397" s="2" t="s">
        <v>52</v>
      </c>
      <c r="AY397" s="2" t="s">
        <v>52</v>
      </c>
    </row>
    <row r="398" spans="1:51" ht="30" customHeight="1">
      <c r="A398" s="8" t="s">
        <v>1009</v>
      </c>
      <c r="B398" s="8" t="s">
        <v>1010</v>
      </c>
      <c r="C398" s="8" t="s">
        <v>888</v>
      </c>
      <c r="D398" s="9">
        <v>4.7</v>
      </c>
      <c r="E398" s="12"/>
      <c r="F398" s="13"/>
      <c r="G398" s="12"/>
      <c r="H398" s="13"/>
      <c r="I398" s="12"/>
      <c r="J398" s="13"/>
      <c r="K398" s="12"/>
      <c r="L398" s="13"/>
      <c r="M398" s="8" t="s">
        <v>1011</v>
      </c>
      <c r="N398" s="2" t="s">
        <v>718</v>
      </c>
      <c r="O398" s="2" t="s">
        <v>1012</v>
      </c>
      <c r="P398" s="2" t="s">
        <v>64</v>
      </c>
      <c r="Q398" s="2" t="s">
        <v>64</v>
      </c>
      <c r="R398" s="2" t="s">
        <v>63</v>
      </c>
      <c r="S398" s="3"/>
      <c r="T398" s="3"/>
      <c r="U398" s="3"/>
      <c r="V398" s="3">
        <v>1</v>
      </c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52</v>
      </c>
      <c r="AW398" s="2" t="s">
        <v>1187</v>
      </c>
      <c r="AX398" s="2" t="s">
        <v>52</v>
      </c>
      <c r="AY398" s="2" t="s">
        <v>52</v>
      </c>
    </row>
    <row r="399" spans="1:51" ht="30" customHeight="1">
      <c r="A399" s="8" t="s">
        <v>820</v>
      </c>
      <c r="B399" s="8" t="s">
        <v>1014</v>
      </c>
      <c r="C399" s="8" t="s">
        <v>453</v>
      </c>
      <c r="D399" s="9">
        <v>1</v>
      </c>
      <c r="E399" s="12"/>
      <c r="F399" s="13"/>
      <c r="G399" s="12"/>
      <c r="H399" s="13"/>
      <c r="I399" s="12"/>
      <c r="J399" s="13"/>
      <c r="K399" s="12"/>
      <c r="L399" s="13"/>
      <c r="M399" s="8" t="s">
        <v>52</v>
      </c>
      <c r="N399" s="2" t="s">
        <v>718</v>
      </c>
      <c r="O399" s="2" t="s">
        <v>454</v>
      </c>
      <c r="P399" s="2" t="s">
        <v>64</v>
      </c>
      <c r="Q399" s="2" t="s">
        <v>64</v>
      </c>
      <c r="R399" s="2" t="s">
        <v>64</v>
      </c>
      <c r="S399" s="3">
        <v>0</v>
      </c>
      <c r="T399" s="3">
        <v>0</v>
      </c>
      <c r="U399" s="3">
        <v>0.39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2" t="s">
        <v>52</v>
      </c>
      <c r="AW399" s="2" t="s">
        <v>1188</v>
      </c>
      <c r="AX399" s="2" t="s">
        <v>52</v>
      </c>
      <c r="AY399" s="2" t="s">
        <v>52</v>
      </c>
    </row>
    <row r="400" spans="1:51" ht="30" customHeight="1">
      <c r="A400" s="8" t="s">
        <v>1016</v>
      </c>
      <c r="B400" s="8" t="s">
        <v>507</v>
      </c>
      <c r="C400" s="8" t="s">
        <v>508</v>
      </c>
      <c r="D400" s="9">
        <v>1</v>
      </c>
      <c r="E400" s="12"/>
      <c r="F400" s="13"/>
      <c r="G400" s="12"/>
      <c r="H400" s="13"/>
      <c r="I400" s="12"/>
      <c r="J400" s="13"/>
      <c r="K400" s="12"/>
      <c r="L400" s="13"/>
      <c r="M400" s="8" t="s">
        <v>1017</v>
      </c>
      <c r="N400" s="2" t="s">
        <v>718</v>
      </c>
      <c r="O400" s="2" t="s">
        <v>1018</v>
      </c>
      <c r="P400" s="2" t="s">
        <v>64</v>
      </c>
      <c r="Q400" s="2" t="s">
        <v>64</v>
      </c>
      <c r="R400" s="2" t="s">
        <v>63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1189</v>
      </c>
      <c r="AX400" s="2" t="s">
        <v>63</v>
      </c>
      <c r="AY400" s="2" t="s">
        <v>52</v>
      </c>
    </row>
    <row r="401" spans="1:51" ht="30" customHeight="1">
      <c r="A401" s="8" t="s">
        <v>456</v>
      </c>
      <c r="B401" s="8" t="s">
        <v>52</v>
      </c>
      <c r="C401" s="8" t="s">
        <v>52</v>
      </c>
      <c r="D401" s="9"/>
      <c r="E401" s="12"/>
      <c r="F401" s="13"/>
      <c r="G401" s="12"/>
      <c r="H401" s="13"/>
      <c r="I401" s="12"/>
      <c r="J401" s="13"/>
      <c r="K401" s="12"/>
      <c r="L401" s="13"/>
      <c r="M401" s="8" t="s">
        <v>52</v>
      </c>
      <c r="N401" s="2" t="s">
        <v>73</v>
      </c>
      <c r="O401" s="2" t="s">
        <v>73</v>
      </c>
      <c r="P401" s="2" t="s">
        <v>52</v>
      </c>
      <c r="Q401" s="2" t="s">
        <v>52</v>
      </c>
      <c r="R401" s="2" t="s">
        <v>52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52</v>
      </c>
      <c r="AX401" s="2" t="s">
        <v>52</v>
      </c>
      <c r="AY401" s="2" t="s">
        <v>52</v>
      </c>
    </row>
    <row r="402" spans="1:51" ht="30" customHeight="1">
      <c r="A402" s="9"/>
      <c r="B402" s="9"/>
      <c r="C402" s="9"/>
      <c r="D402" s="9"/>
      <c r="E402" s="12"/>
      <c r="F402" s="13"/>
      <c r="G402" s="12"/>
      <c r="H402" s="13"/>
      <c r="I402" s="12"/>
      <c r="J402" s="13"/>
      <c r="K402" s="12"/>
      <c r="L402" s="13"/>
      <c r="M402" s="9"/>
    </row>
    <row r="403" spans="1:51" ht="30" customHeight="1">
      <c r="A403" s="151" t="s">
        <v>1190</v>
      </c>
      <c r="B403" s="151"/>
      <c r="C403" s="151"/>
      <c r="D403" s="151"/>
      <c r="E403" s="152"/>
      <c r="F403" s="153"/>
      <c r="G403" s="152"/>
      <c r="H403" s="153"/>
      <c r="I403" s="152"/>
      <c r="J403" s="153"/>
      <c r="K403" s="152"/>
      <c r="L403" s="153"/>
      <c r="M403" s="151"/>
      <c r="N403" s="1" t="s">
        <v>724</v>
      </c>
    </row>
    <row r="404" spans="1:51" ht="30" customHeight="1">
      <c r="A404" s="8" t="s">
        <v>1192</v>
      </c>
      <c r="B404" s="8" t="s">
        <v>507</v>
      </c>
      <c r="C404" s="8" t="s">
        <v>508</v>
      </c>
      <c r="D404" s="9">
        <v>1.4999999999999999E-2</v>
      </c>
      <c r="E404" s="12"/>
      <c r="F404" s="13"/>
      <c r="G404" s="12"/>
      <c r="H404" s="13"/>
      <c r="I404" s="12"/>
      <c r="J404" s="13"/>
      <c r="K404" s="12"/>
      <c r="L404" s="13"/>
      <c r="M404" s="8" t="s">
        <v>1193</v>
      </c>
      <c r="N404" s="2" t="s">
        <v>724</v>
      </c>
      <c r="O404" s="2" t="s">
        <v>1194</v>
      </c>
      <c r="P404" s="2" t="s">
        <v>64</v>
      </c>
      <c r="Q404" s="2" t="s">
        <v>64</v>
      </c>
      <c r="R404" s="2" t="s">
        <v>63</v>
      </c>
      <c r="S404" s="3"/>
      <c r="T404" s="3"/>
      <c r="U404" s="3"/>
      <c r="V404" s="3">
        <v>1</v>
      </c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2" t="s">
        <v>52</v>
      </c>
      <c r="AW404" s="2" t="s">
        <v>1195</v>
      </c>
      <c r="AX404" s="2" t="s">
        <v>52</v>
      </c>
      <c r="AY404" s="2" t="s">
        <v>52</v>
      </c>
    </row>
    <row r="405" spans="1:51" ht="30" customHeight="1">
      <c r="A405" s="8" t="s">
        <v>512</v>
      </c>
      <c r="B405" s="8" t="s">
        <v>507</v>
      </c>
      <c r="C405" s="8" t="s">
        <v>508</v>
      </c>
      <c r="D405" s="9">
        <v>3.0000000000000001E-3</v>
      </c>
      <c r="E405" s="12"/>
      <c r="F405" s="13"/>
      <c r="G405" s="12"/>
      <c r="H405" s="13"/>
      <c r="I405" s="12"/>
      <c r="J405" s="13"/>
      <c r="K405" s="12"/>
      <c r="L405" s="13"/>
      <c r="M405" s="8" t="s">
        <v>513</v>
      </c>
      <c r="N405" s="2" t="s">
        <v>724</v>
      </c>
      <c r="O405" s="2" t="s">
        <v>514</v>
      </c>
      <c r="P405" s="2" t="s">
        <v>64</v>
      </c>
      <c r="Q405" s="2" t="s">
        <v>64</v>
      </c>
      <c r="R405" s="2" t="s">
        <v>63</v>
      </c>
      <c r="S405" s="3"/>
      <c r="T405" s="3"/>
      <c r="U405" s="3"/>
      <c r="V405" s="3">
        <v>1</v>
      </c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52</v>
      </c>
      <c r="AW405" s="2" t="s">
        <v>1196</v>
      </c>
      <c r="AX405" s="2" t="s">
        <v>52</v>
      </c>
      <c r="AY405" s="2" t="s">
        <v>52</v>
      </c>
    </row>
    <row r="406" spans="1:51" ht="30" customHeight="1">
      <c r="A406" s="8" t="s">
        <v>1197</v>
      </c>
      <c r="B406" s="8" t="s">
        <v>695</v>
      </c>
      <c r="C406" s="8" t="s">
        <v>453</v>
      </c>
      <c r="D406" s="9">
        <v>1</v>
      </c>
      <c r="E406" s="12"/>
      <c r="F406" s="13"/>
      <c r="G406" s="12"/>
      <c r="H406" s="13"/>
      <c r="I406" s="12"/>
      <c r="J406" s="13"/>
      <c r="K406" s="12"/>
      <c r="L406" s="13"/>
      <c r="M406" s="8" t="s">
        <v>52</v>
      </c>
      <c r="N406" s="2" t="s">
        <v>724</v>
      </c>
      <c r="O406" s="2" t="s">
        <v>454</v>
      </c>
      <c r="P406" s="2" t="s">
        <v>64</v>
      </c>
      <c r="Q406" s="2" t="s">
        <v>64</v>
      </c>
      <c r="R406" s="2" t="s">
        <v>64</v>
      </c>
      <c r="S406" s="3">
        <v>1</v>
      </c>
      <c r="T406" s="3">
        <v>0</v>
      </c>
      <c r="U406" s="3">
        <v>0.02</v>
      </c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1198</v>
      </c>
      <c r="AX406" s="2" t="s">
        <v>52</v>
      </c>
      <c r="AY406" s="2" t="s">
        <v>52</v>
      </c>
    </row>
    <row r="407" spans="1:51" ht="30" customHeight="1">
      <c r="A407" s="8" t="s">
        <v>456</v>
      </c>
      <c r="B407" s="8" t="s">
        <v>52</v>
      </c>
      <c r="C407" s="8" t="s">
        <v>52</v>
      </c>
      <c r="D407" s="9"/>
      <c r="E407" s="12"/>
      <c r="F407" s="13"/>
      <c r="G407" s="12"/>
      <c r="H407" s="13"/>
      <c r="I407" s="12"/>
      <c r="J407" s="13"/>
      <c r="K407" s="12"/>
      <c r="L407" s="13"/>
      <c r="M407" s="8" t="s">
        <v>52</v>
      </c>
      <c r="N407" s="2" t="s">
        <v>73</v>
      </c>
      <c r="O407" s="2" t="s">
        <v>73</v>
      </c>
      <c r="P407" s="2" t="s">
        <v>52</v>
      </c>
      <c r="Q407" s="2" t="s">
        <v>52</v>
      </c>
      <c r="R407" s="2" t="s">
        <v>52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2" t="s">
        <v>52</v>
      </c>
      <c r="AW407" s="2" t="s">
        <v>52</v>
      </c>
      <c r="AX407" s="2" t="s">
        <v>52</v>
      </c>
      <c r="AY407" s="2" t="s">
        <v>52</v>
      </c>
    </row>
    <row r="408" spans="1:51" ht="30" customHeight="1">
      <c r="A408" s="9"/>
      <c r="B408" s="9"/>
      <c r="C408" s="9"/>
      <c r="D408" s="9"/>
      <c r="E408" s="12"/>
      <c r="F408" s="13"/>
      <c r="G408" s="12"/>
      <c r="H408" s="13"/>
      <c r="I408" s="12"/>
      <c r="J408" s="13"/>
      <c r="K408" s="12"/>
      <c r="L408" s="13"/>
      <c r="M408" s="9"/>
    </row>
    <row r="409" spans="1:51" ht="30" customHeight="1">
      <c r="A409" s="151" t="s">
        <v>1199</v>
      </c>
      <c r="B409" s="151"/>
      <c r="C409" s="151"/>
      <c r="D409" s="151"/>
      <c r="E409" s="152"/>
      <c r="F409" s="153"/>
      <c r="G409" s="152"/>
      <c r="H409" s="153"/>
      <c r="I409" s="152"/>
      <c r="J409" s="153"/>
      <c r="K409" s="152"/>
      <c r="L409" s="153"/>
      <c r="M409" s="151"/>
      <c r="N409" s="1" t="s">
        <v>729</v>
      </c>
    </row>
    <row r="410" spans="1:51" ht="30" customHeight="1">
      <c r="A410" s="8" t="s">
        <v>1200</v>
      </c>
      <c r="B410" s="8" t="s">
        <v>1201</v>
      </c>
      <c r="C410" s="8" t="s">
        <v>888</v>
      </c>
      <c r="D410" s="9">
        <v>0.08</v>
      </c>
      <c r="E410" s="12"/>
      <c r="F410" s="13"/>
      <c r="G410" s="12"/>
      <c r="H410" s="13"/>
      <c r="I410" s="12"/>
      <c r="J410" s="13"/>
      <c r="K410" s="12"/>
      <c r="L410" s="13"/>
      <c r="M410" s="8" t="s">
        <v>1202</v>
      </c>
      <c r="N410" s="2" t="s">
        <v>729</v>
      </c>
      <c r="O410" s="2" t="s">
        <v>1203</v>
      </c>
      <c r="P410" s="2" t="s">
        <v>64</v>
      </c>
      <c r="Q410" s="2" t="s">
        <v>64</v>
      </c>
      <c r="R410" s="2" t="s">
        <v>63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1204</v>
      </c>
      <c r="AX410" s="2" t="s">
        <v>52</v>
      </c>
      <c r="AY410" s="2" t="s">
        <v>52</v>
      </c>
    </row>
    <row r="411" spans="1:51" ht="30" customHeight="1">
      <c r="A411" s="8" t="s">
        <v>1205</v>
      </c>
      <c r="B411" s="8" t="s">
        <v>1206</v>
      </c>
      <c r="C411" s="8" t="s">
        <v>888</v>
      </c>
      <c r="D411" s="9">
        <v>4.0000000000000001E-3</v>
      </c>
      <c r="E411" s="12"/>
      <c r="F411" s="13"/>
      <c r="G411" s="12"/>
      <c r="H411" s="13"/>
      <c r="I411" s="12"/>
      <c r="J411" s="13"/>
      <c r="K411" s="12"/>
      <c r="L411" s="13"/>
      <c r="M411" s="8" t="s">
        <v>1207</v>
      </c>
      <c r="N411" s="2" t="s">
        <v>729</v>
      </c>
      <c r="O411" s="2" t="s">
        <v>1208</v>
      </c>
      <c r="P411" s="2" t="s">
        <v>64</v>
      </c>
      <c r="Q411" s="2" t="s">
        <v>64</v>
      </c>
      <c r="R411" s="2" t="s">
        <v>63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1209</v>
      </c>
      <c r="AX411" s="2" t="s">
        <v>52</v>
      </c>
      <c r="AY411" s="2" t="s">
        <v>52</v>
      </c>
    </row>
    <row r="412" spans="1:51" ht="30" customHeight="1">
      <c r="A412" s="8" t="s">
        <v>456</v>
      </c>
      <c r="B412" s="8" t="s">
        <v>52</v>
      </c>
      <c r="C412" s="8" t="s">
        <v>52</v>
      </c>
      <c r="D412" s="9"/>
      <c r="E412" s="12"/>
      <c r="F412" s="13"/>
      <c r="G412" s="12"/>
      <c r="H412" s="13"/>
      <c r="I412" s="12"/>
      <c r="J412" s="13"/>
      <c r="K412" s="12"/>
      <c r="L412" s="13"/>
      <c r="M412" s="8" t="s">
        <v>52</v>
      </c>
      <c r="N412" s="2" t="s">
        <v>73</v>
      </c>
      <c r="O412" s="2" t="s">
        <v>73</v>
      </c>
      <c r="P412" s="2" t="s">
        <v>52</v>
      </c>
      <c r="Q412" s="2" t="s">
        <v>52</v>
      </c>
      <c r="R412" s="2" t="s">
        <v>52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52</v>
      </c>
      <c r="AW412" s="2" t="s">
        <v>52</v>
      </c>
      <c r="AX412" s="2" t="s">
        <v>52</v>
      </c>
      <c r="AY412" s="2" t="s">
        <v>52</v>
      </c>
    </row>
    <row r="413" spans="1:51" ht="30" customHeight="1">
      <c r="A413" s="9"/>
      <c r="B413" s="9"/>
      <c r="C413" s="9"/>
      <c r="D413" s="9"/>
      <c r="E413" s="12"/>
      <c r="F413" s="13"/>
      <c r="G413" s="12"/>
      <c r="H413" s="13"/>
      <c r="I413" s="12"/>
      <c r="J413" s="13"/>
      <c r="K413" s="12"/>
      <c r="L413" s="13"/>
      <c r="M413" s="9"/>
    </row>
    <row r="414" spans="1:51" ht="30" customHeight="1">
      <c r="A414" s="151" t="s">
        <v>1210</v>
      </c>
      <c r="B414" s="151"/>
      <c r="C414" s="151"/>
      <c r="D414" s="151"/>
      <c r="E414" s="152"/>
      <c r="F414" s="153"/>
      <c r="G414" s="152"/>
      <c r="H414" s="153"/>
      <c r="I414" s="152"/>
      <c r="J414" s="153"/>
      <c r="K414" s="152"/>
      <c r="L414" s="153"/>
      <c r="M414" s="151"/>
      <c r="N414" s="1" t="s">
        <v>735</v>
      </c>
    </row>
    <row r="415" spans="1:51" ht="30" customHeight="1">
      <c r="A415" s="8" t="s">
        <v>1212</v>
      </c>
      <c r="B415" s="8" t="s">
        <v>1213</v>
      </c>
      <c r="C415" s="8" t="s">
        <v>888</v>
      </c>
      <c r="D415" s="9">
        <v>0.44</v>
      </c>
      <c r="E415" s="12"/>
      <c r="F415" s="13"/>
      <c r="G415" s="12"/>
      <c r="H415" s="13"/>
      <c r="I415" s="12"/>
      <c r="J415" s="13"/>
      <c r="K415" s="12"/>
      <c r="L415" s="13"/>
      <c r="M415" s="8" t="s">
        <v>1214</v>
      </c>
      <c r="N415" s="2" t="s">
        <v>735</v>
      </c>
      <c r="O415" s="2" t="s">
        <v>1215</v>
      </c>
      <c r="P415" s="2" t="s">
        <v>64</v>
      </c>
      <c r="Q415" s="2" t="s">
        <v>64</v>
      </c>
      <c r="R415" s="2" t="s">
        <v>63</v>
      </c>
      <c r="S415" s="3"/>
      <c r="T415" s="3"/>
      <c r="U415" s="3"/>
      <c r="V415" s="3">
        <v>1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1216</v>
      </c>
      <c r="AX415" s="2" t="s">
        <v>52</v>
      </c>
      <c r="AY415" s="2" t="s">
        <v>52</v>
      </c>
    </row>
    <row r="416" spans="1:51" ht="30" customHeight="1">
      <c r="A416" s="8" t="s">
        <v>1217</v>
      </c>
      <c r="B416" s="8" t="s">
        <v>1218</v>
      </c>
      <c r="C416" s="8" t="s">
        <v>888</v>
      </c>
      <c r="D416" s="9">
        <v>0.22600000000000001</v>
      </c>
      <c r="E416" s="12"/>
      <c r="F416" s="13"/>
      <c r="G416" s="12"/>
      <c r="H416" s="13"/>
      <c r="I416" s="12"/>
      <c r="J416" s="13"/>
      <c r="K416" s="12"/>
      <c r="L416" s="13"/>
      <c r="M416" s="8" t="s">
        <v>1219</v>
      </c>
      <c r="N416" s="2" t="s">
        <v>735</v>
      </c>
      <c r="O416" s="2" t="s">
        <v>1220</v>
      </c>
      <c r="P416" s="2" t="s">
        <v>64</v>
      </c>
      <c r="Q416" s="2" t="s">
        <v>64</v>
      </c>
      <c r="R416" s="2" t="s">
        <v>63</v>
      </c>
      <c r="S416" s="3"/>
      <c r="T416" s="3"/>
      <c r="U416" s="3"/>
      <c r="V416" s="3">
        <v>1</v>
      </c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1221</v>
      </c>
      <c r="AX416" s="2" t="s">
        <v>52</v>
      </c>
      <c r="AY416" s="2" t="s">
        <v>52</v>
      </c>
    </row>
    <row r="417" spans="1:51" ht="30" customHeight="1">
      <c r="A417" s="8" t="s">
        <v>1205</v>
      </c>
      <c r="B417" s="8" t="s">
        <v>1206</v>
      </c>
      <c r="C417" s="8" t="s">
        <v>888</v>
      </c>
      <c r="D417" s="9">
        <v>6.8000000000000005E-2</v>
      </c>
      <c r="E417" s="12"/>
      <c r="F417" s="13"/>
      <c r="G417" s="12"/>
      <c r="H417" s="13"/>
      <c r="I417" s="12"/>
      <c r="J417" s="13"/>
      <c r="K417" s="12"/>
      <c r="L417" s="13"/>
      <c r="M417" s="8" t="s">
        <v>1207</v>
      </c>
      <c r="N417" s="2" t="s">
        <v>735</v>
      </c>
      <c r="O417" s="2" t="s">
        <v>1208</v>
      </c>
      <c r="P417" s="2" t="s">
        <v>64</v>
      </c>
      <c r="Q417" s="2" t="s">
        <v>64</v>
      </c>
      <c r="R417" s="2" t="s">
        <v>63</v>
      </c>
      <c r="S417" s="3"/>
      <c r="T417" s="3"/>
      <c r="U417" s="3"/>
      <c r="V417" s="3">
        <v>1</v>
      </c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1222</v>
      </c>
      <c r="AX417" s="2" t="s">
        <v>52</v>
      </c>
      <c r="AY417" s="2" t="s">
        <v>52</v>
      </c>
    </row>
    <row r="418" spans="1:51" ht="30" customHeight="1">
      <c r="A418" s="8" t="s">
        <v>820</v>
      </c>
      <c r="B418" s="8" t="s">
        <v>1223</v>
      </c>
      <c r="C418" s="8" t="s">
        <v>453</v>
      </c>
      <c r="D418" s="9">
        <v>1</v>
      </c>
      <c r="E418" s="12"/>
      <c r="F418" s="13"/>
      <c r="G418" s="12"/>
      <c r="H418" s="13"/>
      <c r="I418" s="12"/>
      <c r="J418" s="13"/>
      <c r="K418" s="12"/>
      <c r="L418" s="13"/>
      <c r="M418" s="8" t="s">
        <v>52</v>
      </c>
      <c r="N418" s="2" t="s">
        <v>735</v>
      </c>
      <c r="O418" s="2" t="s">
        <v>454</v>
      </c>
      <c r="P418" s="2" t="s">
        <v>64</v>
      </c>
      <c r="Q418" s="2" t="s">
        <v>64</v>
      </c>
      <c r="R418" s="2" t="s">
        <v>64</v>
      </c>
      <c r="S418" s="3">
        <v>0</v>
      </c>
      <c r="T418" s="3">
        <v>0</v>
      </c>
      <c r="U418" s="3">
        <v>0.04</v>
      </c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52</v>
      </c>
      <c r="AW418" s="2" t="s">
        <v>1224</v>
      </c>
      <c r="AX418" s="2" t="s">
        <v>52</v>
      </c>
      <c r="AY418" s="2" t="s">
        <v>52</v>
      </c>
    </row>
    <row r="419" spans="1:51" ht="30" customHeight="1">
      <c r="A419" s="8" t="s">
        <v>1192</v>
      </c>
      <c r="B419" s="8" t="s">
        <v>507</v>
      </c>
      <c r="C419" s="8" t="s">
        <v>508</v>
      </c>
      <c r="D419" s="9">
        <v>0.06</v>
      </c>
      <c r="E419" s="12"/>
      <c r="F419" s="13"/>
      <c r="G419" s="12"/>
      <c r="H419" s="13"/>
      <c r="I419" s="12"/>
      <c r="J419" s="13"/>
      <c r="K419" s="12"/>
      <c r="L419" s="13"/>
      <c r="M419" s="8" t="s">
        <v>1193</v>
      </c>
      <c r="N419" s="2" t="s">
        <v>735</v>
      </c>
      <c r="O419" s="2" t="s">
        <v>1194</v>
      </c>
      <c r="P419" s="2" t="s">
        <v>64</v>
      </c>
      <c r="Q419" s="2" t="s">
        <v>64</v>
      </c>
      <c r="R419" s="2" t="s">
        <v>63</v>
      </c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2" t="s">
        <v>52</v>
      </c>
      <c r="AW419" s="2" t="s">
        <v>1225</v>
      </c>
      <c r="AX419" s="2" t="s">
        <v>52</v>
      </c>
      <c r="AY419" s="2" t="s">
        <v>52</v>
      </c>
    </row>
    <row r="420" spans="1:51" ht="30" customHeight="1">
      <c r="A420" s="8" t="s">
        <v>512</v>
      </c>
      <c r="B420" s="8" t="s">
        <v>507</v>
      </c>
      <c r="C420" s="8" t="s">
        <v>508</v>
      </c>
      <c r="D420" s="9">
        <v>1.2E-2</v>
      </c>
      <c r="E420" s="12"/>
      <c r="F420" s="13"/>
      <c r="G420" s="12"/>
      <c r="H420" s="13"/>
      <c r="I420" s="12"/>
      <c r="J420" s="13"/>
      <c r="K420" s="12"/>
      <c r="L420" s="13"/>
      <c r="M420" s="8" t="s">
        <v>513</v>
      </c>
      <c r="N420" s="2" t="s">
        <v>735</v>
      </c>
      <c r="O420" s="2" t="s">
        <v>514</v>
      </c>
      <c r="P420" s="2" t="s">
        <v>64</v>
      </c>
      <c r="Q420" s="2" t="s">
        <v>64</v>
      </c>
      <c r="R420" s="2" t="s">
        <v>63</v>
      </c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1226</v>
      </c>
      <c r="AX420" s="2" t="s">
        <v>52</v>
      </c>
      <c r="AY420" s="2" t="s">
        <v>52</v>
      </c>
    </row>
    <row r="421" spans="1:51" ht="30" customHeight="1">
      <c r="A421" s="8" t="s">
        <v>456</v>
      </c>
      <c r="B421" s="8" t="s">
        <v>52</v>
      </c>
      <c r="C421" s="8" t="s">
        <v>52</v>
      </c>
      <c r="D421" s="9"/>
      <c r="E421" s="12"/>
      <c r="F421" s="13"/>
      <c r="G421" s="12"/>
      <c r="H421" s="13"/>
      <c r="I421" s="12"/>
      <c r="J421" s="13"/>
      <c r="K421" s="12"/>
      <c r="L421" s="13"/>
      <c r="M421" s="8" t="s">
        <v>52</v>
      </c>
      <c r="N421" s="2" t="s">
        <v>73</v>
      </c>
      <c r="O421" s="2" t="s">
        <v>73</v>
      </c>
      <c r="P421" s="2" t="s">
        <v>52</v>
      </c>
      <c r="Q421" s="2" t="s">
        <v>52</v>
      </c>
      <c r="R421" s="2" t="s">
        <v>52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52</v>
      </c>
      <c r="AX421" s="2" t="s">
        <v>52</v>
      </c>
      <c r="AY421" s="2" t="s">
        <v>52</v>
      </c>
    </row>
    <row r="422" spans="1:51" ht="30" customHeight="1">
      <c r="A422" s="9"/>
      <c r="B422" s="9"/>
      <c r="C422" s="9"/>
      <c r="D422" s="9"/>
      <c r="E422" s="12"/>
      <c r="F422" s="13"/>
      <c r="G422" s="12"/>
      <c r="H422" s="13"/>
      <c r="I422" s="12"/>
      <c r="J422" s="13"/>
      <c r="K422" s="12"/>
      <c r="L422" s="13"/>
      <c r="M422" s="9"/>
    </row>
    <row r="423" spans="1:51" ht="30" customHeight="1">
      <c r="A423" s="151" t="s">
        <v>1227</v>
      </c>
      <c r="B423" s="151"/>
      <c r="C423" s="151"/>
      <c r="D423" s="151"/>
      <c r="E423" s="152"/>
      <c r="F423" s="153"/>
      <c r="G423" s="152"/>
      <c r="H423" s="153"/>
      <c r="I423" s="152"/>
      <c r="J423" s="153"/>
      <c r="K423" s="152"/>
      <c r="L423" s="153"/>
      <c r="M423" s="151"/>
      <c r="N423" s="1" t="s">
        <v>746</v>
      </c>
    </row>
    <row r="424" spans="1:51" ht="30" customHeight="1">
      <c r="A424" s="8" t="s">
        <v>1229</v>
      </c>
      <c r="B424" s="8" t="s">
        <v>507</v>
      </c>
      <c r="C424" s="8" t="s">
        <v>508</v>
      </c>
      <c r="D424" s="9">
        <v>3.7100000000000002E-3</v>
      </c>
      <c r="E424" s="12"/>
      <c r="F424" s="13"/>
      <c r="G424" s="12"/>
      <c r="H424" s="13"/>
      <c r="I424" s="12"/>
      <c r="J424" s="13"/>
      <c r="K424" s="12"/>
      <c r="L424" s="13"/>
      <c r="M424" s="8" t="s">
        <v>1230</v>
      </c>
      <c r="N424" s="2" t="s">
        <v>746</v>
      </c>
      <c r="O424" s="2" t="s">
        <v>1231</v>
      </c>
      <c r="P424" s="2" t="s">
        <v>64</v>
      </c>
      <c r="Q424" s="2" t="s">
        <v>64</v>
      </c>
      <c r="R424" s="2" t="s">
        <v>63</v>
      </c>
      <c r="S424" s="3"/>
      <c r="T424" s="3"/>
      <c r="U424" s="3"/>
      <c r="V424" s="3">
        <v>1</v>
      </c>
      <c r="W424" s="3">
        <v>2</v>
      </c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52</v>
      </c>
      <c r="AW424" s="2" t="s">
        <v>1232</v>
      </c>
      <c r="AX424" s="2" t="s">
        <v>52</v>
      </c>
      <c r="AY424" s="2" t="s">
        <v>52</v>
      </c>
    </row>
    <row r="425" spans="1:51" ht="30" customHeight="1">
      <c r="A425" s="8" t="s">
        <v>1233</v>
      </c>
      <c r="B425" s="8" t="s">
        <v>507</v>
      </c>
      <c r="C425" s="8" t="s">
        <v>508</v>
      </c>
      <c r="D425" s="9">
        <v>1.3500000000000001E-3</v>
      </c>
      <c r="E425" s="12"/>
      <c r="F425" s="13"/>
      <c r="G425" s="12"/>
      <c r="H425" s="13"/>
      <c r="I425" s="12"/>
      <c r="J425" s="13"/>
      <c r="K425" s="12"/>
      <c r="L425" s="13"/>
      <c r="M425" s="8" t="s">
        <v>1234</v>
      </c>
      <c r="N425" s="2" t="s">
        <v>746</v>
      </c>
      <c r="O425" s="2" t="s">
        <v>1235</v>
      </c>
      <c r="P425" s="2" t="s">
        <v>64</v>
      </c>
      <c r="Q425" s="2" t="s">
        <v>64</v>
      </c>
      <c r="R425" s="2" t="s">
        <v>63</v>
      </c>
      <c r="S425" s="3"/>
      <c r="T425" s="3"/>
      <c r="U425" s="3"/>
      <c r="V425" s="3">
        <v>1</v>
      </c>
      <c r="W425" s="3">
        <v>2</v>
      </c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52</v>
      </c>
      <c r="AW425" s="2" t="s">
        <v>1236</v>
      </c>
      <c r="AX425" s="2" t="s">
        <v>52</v>
      </c>
      <c r="AY425" s="2" t="s">
        <v>52</v>
      </c>
    </row>
    <row r="426" spans="1:51" ht="30" customHeight="1">
      <c r="A426" s="8" t="s">
        <v>691</v>
      </c>
      <c r="B426" s="8" t="s">
        <v>507</v>
      </c>
      <c r="C426" s="8" t="s">
        <v>508</v>
      </c>
      <c r="D426" s="9">
        <v>1.01E-3</v>
      </c>
      <c r="E426" s="12"/>
      <c r="F426" s="13"/>
      <c r="G426" s="12"/>
      <c r="H426" s="13"/>
      <c r="I426" s="12"/>
      <c r="J426" s="13"/>
      <c r="K426" s="12"/>
      <c r="L426" s="13"/>
      <c r="M426" s="8" t="s">
        <v>692</v>
      </c>
      <c r="N426" s="2" t="s">
        <v>746</v>
      </c>
      <c r="O426" s="2" t="s">
        <v>693</v>
      </c>
      <c r="P426" s="2" t="s">
        <v>64</v>
      </c>
      <c r="Q426" s="2" t="s">
        <v>64</v>
      </c>
      <c r="R426" s="2" t="s">
        <v>63</v>
      </c>
      <c r="S426" s="3"/>
      <c r="T426" s="3"/>
      <c r="U426" s="3"/>
      <c r="V426" s="3">
        <v>1</v>
      </c>
      <c r="W426" s="3">
        <v>2</v>
      </c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1237</v>
      </c>
      <c r="AX426" s="2" t="s">
        <v>52</v>
      </c>
      <c r="AY426" s="2" t="s">
        <v>52</v>
      </c>
    </row>
    <row r="427" spans="1:51" ht="30" customHeight="1">
      <c r="A427" s="8" t="s">
        <v>512</v>
      </c>
      <c r="B427" s="8" t="s">
        <v>507</v>
      </c>
      <c r="C427" s="8" t="s">
        <v>508</v>
      </c>
      <c r="D427" s="9">
        <v>6.8000000000000005E-4</v>
      </c>
      <c r="E427" s="12"/>
      <c r="F427" s="13"/>
      <c r="G427" s="12"/>
      <c r="H427" s="13"/>
      <c r="I427" s="12"/>
      <c r="J427" s="13"/>
      <c r="K427" s="12"/>
      <c r="L427" s="13"/>
      <c r="M427" s="8" t="s">
        <v>513</v>
      </c>
      <c r="N427" s="2" t="s">
        <v>746</v>
      </c>
      <c r="O427" s="2" t="s">
        <v>514</v>
      </c>
      <c r="P427" s="2" t="s">
        <v>64</v>
      </c>
      <c r="Q427" s="2" t="s">
        <v>64</v>
      </c>
      <c r="R427" s="2" t="s">
        <v>63</v>
      </c>
      <c r="S427" s="3"/>
      <c r="T427" s="3"/>
      <c r="U427" s="3"/>
      <c r="V427" s="3">
        <v>1</v>
      </c>
      <c r="W427" s="3">
        <v>2</v>
      </c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1238</v>
      </c>
      <c r="AX427" s="2" t="s">
        <v>52</v>
      </c>
      <c r="AY427" s="2" t="s">
        <v>52</v>
      </c>
    </row>
    <row r="428" spans="1:51" ht="30" customHeight="1">
      <c r="A428" s="8" t="s">
        <v>664</v>
      </c>
      <c r="B428" s="8" t="s">
        <v>1239</v>
      </c>
      <c r="C428" s="8" t="s">
        <v>453</v>
      </c>
      <c r="D428" s="9">
        <v>1</v>
      </c>
      <c r="E428" s="12"/>
      <c r="F428" s="13"/>
      <c r="G428" s="12"/>
      <c r="H428" s="13"/>
      <c r="I428" s="12"/>
      <c r="J428" s="13"/>
      <c r="K428" s="12"/>
      <c r="L428" s="13"/>
      <c r="M428" s="8" t="s">
        <v>52</v>
      </c>
      <c r="N428" s="2" t="s">
        <v>746</v>
      </c>
      <c r="O428" s="2" t="s">
        <v>454</v>
      </c>
      <c r="P428" s="2" t="s">
        <v>64</v>
      </c>
      <c r="Q428" s="2" t="s">
        <v>64</v>
      </c>
      <c r="R428" s="2" t="s">
        <v>64</v>
      </c>
      <c r="S428" s="3">
        <v>1</v>
      </c>
      <c r="T428" s="3">
        <v>2</v>
      </c>
      <c r="U428" s="3">
        <v>0.04</v>
      </c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52</v>
      </c>
      <c r="AW428" s="2" t="s">
        <v>1240</v>
      </c>
      <c r="AX428" s="2" t="s">
        <v>52</v>
      </c>
      <c r="AY428" s="2" t="s">
        <v>52</v>
      </c>
    </row>
    <row r="429" spans="1:51" ht="30" customHeight="1">
      <c r="A429" s="8" t="s">
        <v>820</v>
      </c>
      <c r="B429" s="8" t="s">
        <v>695</v>
      </c>
      <c r="C429" s="8" t="s">
        <v>453</v>
      </c>
      <c r="D429" s="9">
        <v>1</v>
      </c>
      <c r="E429" s="12"/>
      <c r="F429" s="13"/>
      <c r="G429" s="12"/>
      <c r="H429" s="13"/>
      <c r="I429" s="12"/>
      <c r="J429" s="13"/>
      <c r="K429" s="12"/>
      <c r="L429" s="13"/>
      <c r="M429" s="8" t="s">
        <v>52</v>
      </c>
      <c r="N429" s="2" t="s">
        <v>746</v>
      </c>
      <c r="O429" s="2" t="s">
        <v>473</v>
      </c>
      <c r="P429" s="2" t="s">
        <v>64</v>
      </c>
      <c r="Q429" s="2" t="s">
        <v>64</v>
      </c>
      <c r="R429" s="2" t="s">
        <v>64</v>
      </c>
      <c r="S429" s="3">
        <v>1</v>
      </c>
      <c r="T429" s="3">
        <v>0</v>
      </c>
      <c r="U429" s="3">
        <v>0.02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52</v>
      </c>
      <c r="AW429" s="2" t="s">
        <v>1241</v>
      </c>
      <c r="AX429" s="2" t="s">
        <v>52</v>
      </c>
      <c r="AY429" s="2" t="s">
        <v>52</v>
      </c>
    </row>
    <row r="430" spans="1:51" ht="30" customHeight="1">
      <c r="A430" s="8" t="s">
        <v>456</v>
      </c>
      <c r="B430" s="8" t="s">
        <v>52</v>
      </c>
      <c r="C430" s="8" t="s">
        <v>52</v>
      </c>
      <c r="D430" s="9"/>
      <c r="E430" s="12"/>
      <c r="F430" s="13"/>
      <c r="G430" s="12"/>
      <c r="H430" s="13"/>
      <c r="I430" s="12"/>
      <c r="J430" s="13"/>
      <c r="K430" s="12"/>
      <c r="L430" s="13"/>
      <c r="M430" s="8" t="s">
        <v>52</v>
      </c>
      <c r="N430" s="2" t="s">
        <v>73</v>
      </c>
      <c r="O430" s="2" t="s">
        <v>73</v>
      </c>
      <c r="P430" s="2" t="s">
        <v>52</v>
      </c>
      <c r="Q430" s="2" t="s">
        <v>52</v>
      </c>
      <c r="R430" s="2" t="s">
        <v>52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52</v>
      </c>
      <c r="AW430" s="2" t="s">
        <v>52</v>
      </c>
      <c r="AX430" s="2" t="s">
        <v>52</v>
      </c>
      <c r="AY430" s="2" t="s">
        <v>52</v>
      </c>
    </row>
    <row r="431" spans="1:51" ht="30" customHeight="1">
      <c r="A431" s="9"/>
      <c r="B431" s="9"/>
      <c r="C431" s="9"/>
      <c r="D431" s="9"/>
      <c r="E431" s="12"/>
      <c r="F431" s="13"/>
      <c r="G431" s="12"/>
      <c r="H431" s="13"/>
      <c r="I431" s="12"/>
      <c r="J431" s="13"/>
      <c r="K431" s="12"/>
      <c r="L431" s="13"/>
      <c r="M431" s="9"/>
    </row>
    <row r="432" spans="1:51" ht="30" customHeight="1">
      <c r="A432" s="151" t="s">
        <v>1242</v>
      </c>
      <c r="B432" s="151"/>
      <c r="C432" s="151"/>
      <c r="D432" s="151"/>
      <c r="E432" s="152"/>
      <c r="F432" s="153"/>
      <c r="G432" s="152"/>
      <c r="H432" s="153"/>
      <c r="I432" s="152"/>
      <c r="J432" s="153"/>
      <c r="K432" s="152"/>
      <c r="L432" s="153"/>
      <c r="M432" s="151"/>
      <c r="N432" s="1" t="s">
        <v>757</v>
      </c>
    </row>
    <row r="433" spans="1:51" ht="30" customHeight="1">
      <c r="A433" s="8" t="s">
        <v>1229</v>
      </c>
      <c r="B433" s="8" t="s">
        <v>507</v>
      </c>
      <c r="C433" s="8" t="s">
        <v>508</v>
      </c>
      <c r="D433" s="9">
        <v>7.0499999999999998E-3</v>
      </c>
      <c r="E433" s="12"/>
      <c r="F433" s="13"/>
      <c r="G433" s="12"/>
      <c r="H433" s="13"/>
      <c r="I433" s="12"/>
      <c r="J433" s="13"/>
      <c r="K433" s="12"/>
      <c r="L433" s="13"/>
      <c r="M433" s="8" t="s">
        <v>1230</v>
      </c>
      <c r="N433" s="2" t="s">
        <v>757</v>
      </c>
      <c r="O433" s="2" t="s">
        <v>1231</v>
      </c>
      <c r="P433" s="2" t="s">
        <v>64</v>
      </c>
      <c r="Q433" s="2" t="s">
        <v>64</v>
      </c>
      <c r="R433" s="2" t="s">
        <v>63</v>
      </c>
      <c r="S433" s="3"/>
      <c r="T433" s="3"/>
      <c r="U433" s="3"/>
      <c r="V433" s="3">
        <v>1</v>
      </c>
      <c r="W433" s="3">
        <v>2</v>
      </c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1243</v>
      </c>
      <c r="AX433" s="2" t="s">
        <v>52</v>
      </c>
      <c r="AY433" s="2" t="s">
        <v>52</v>
      </c>
    </row>
    <row r="434" spans="1:51" ht="30" customHeight="1">
      <c r="A434" s="8" t="s">
        <v>1233</v>
      </c>
      <c r="B434" s="8" t="s">
        <v>507</v>
      </c>
      <c r="C434" s="8" t="s">
        <v>508</v>
      </c>
      <c r="D434" s="9">
        <v>2.5699999999999998E-3</v>
      </c>
      <c r="E434" s="12"/>
      <c r="F434" s="13"/>
      <c r="G434" s="12"/>
      <c r="H434" s="13"/>
      <c r="I434" s="12"/>
      <c r="J434" s="13"/>
      <c r="K434" s="12"/>
      <c r="L434" s="13"/>
      <c r="M434" s="8" t="s">
        <v>1234</v>
      </c>
      <c r="N434" s="2" t="s">
        <v>757</v>
      </c>
      <c r="O434" s="2" t="s">
        <v>1235</v>
      </c>
      <c r="P434" s="2" t="s">
        <v>64</v>
      </c>
      <c r="Q434" s="2" t="s">
        <v>64</v>
      </c>
      <c r="R434" s="2" t="s">
        <v>63</v>
      </c>
      <c r="S434" s="3"/>
      <c r="T434" s="3"/>
      <c r="U434" s="3"/>
      <c r="V434" s="3">
        <v>1</v>
      </c>
      <c r="W434" s="3">
        <v>2</v>
      </c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52</v>
      </c>
      <c r="AW434" s="2" t="s">
        <v>1244</v>
      </c>
      <c r="AX434" s="2" t="s">
        <v>52</v>
      </c>
      <c r="AY434" s="2" t="s">
        <v>52</v>
      </c>
    </row>
    <row r="435" spans="1:51" ht="30" customHeight="1">
      <c r="A435" s="8" t="s">
        <v>691</v>
      </c>
      <c r="B435" s="8" t="s">
        <v>507</v>
      </c>
      <c r="C435" s="8" t="s">
        <v>508</v>
      </c>
      <c r="D435" s="9">
        <v>1.92E-3</v>
      </c>
      <c r="E435" s="12"/>
      <c r="F435" s="13"/>
      <c r="G435" s="12"/>
      <c r="H435" s="13"/>
      <c r="I435" s="12"/>
      <c r="J435" s="13"/>
      <c r="K435" s="12"/>
      <c r="L435" s="13"/>
      <c r="M435" s="8" t="s">
        <v>692</v>
      </c>
      <c r="N435" s="2" t="s">
        <v>757</v>
      </c>
      <c r="O435" s="2" t="s">
        <v>693</v>
      </c>
      <c r="P435" s="2" t="s">
        <v>64</v>
      </c>
      <c r="Q435" s="2" t="s">
        <v>64</v>
      </c>
      <c r="R435" s="2" t="s">
        <v>63</v>
      </c>
      <c r="S435" s="3"/>
      <c r="T435" s="3"/>
      <c r="U435" s="3"/>
      <c r="V435" s="3">
        <v>1</v>
      </c>
      <c r="W435" s="3">
        <v>2</v>
      </c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2" t="s">
        <v>52</v>
      </c>
      <c r="AW435" s="2" t="s">
        <v>1245</v>
      </c>
      <c r="AX435" s="2" t="s">
        <v>52</v>
      </c>
      <c r="AY435" s="2" t="s">
        <v>52</v>
      </c>
    </row>
    <row r="436" spans="1:51" ht="30" customHeight="1">
      <c r="A436" s="8" t="s">
        <v>512</v>
      </c>
      <c r="B436" s="8" t="s">
        <v>507</v>
      </c>
      <c r="C436" s="8" t="s">
        <v>508</v>
      </c>
      <c r="D436" s="9">
        <v>1.2800000000000001E-3</v>
      </c>
      <c r="E436" s="12"/>
      <c r="F436" s="13"/>
      <c r="G436" s="12"/>
      <c r="H436" s="13"/>
      <c r="I436" s="12"/>
      <c r="J436" s="13"/>
      <c r="K436" s="12"/>
      <c r="L436" s="13"/>
      <c r="M436" s="8" t="s">
        <v>513</v>
      </c>
      <c r="N436" s="2" t="s">
        <v>757</v>
      </c>
      <c r="O436" s="2" t="s">
        <v>514</v>
      </c>
      <c r="P436" s="2" t="s">
        <v>64</v>
      </c>
      <c r="Q436" s="2" t="s">
        <v>64</v>
      </c>
      <c r="R436" s="2" t="s">
        <v>63</v>
      </c>
      <c r="S436" s="3"/>
      <c r="T436" s="3"/>
      <c r="U436" s="3"/>
      <c r="V436" s="3">
        <v>1</v>
      </c>
      <c r="W436" s="3">
        <v>2</v>
      </c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2" t="s">
        <v>52</v>
      </c>
      <c r="AW436" s="2" t="s">
        <v>1246</v>
      </c>
      <c r="AX436" s="2" t="s">
        <v>52</v>
      </c>
      <c r="AY436" s="2" t="s">
        <v>52</v>
      </c>
    </row>
    <row r="437" spans="1:51" ht="30" customHeight="1">
      <c r="A437" s="8" t="s">
        <v>664</v>
      </c>
      <c r="B437" s="8" t="s">
        <v>1247</v>
      </c>
      <c r="C437" s="8" t="s">
        <v>453</v>
      </c>
      <c r="D437" s="9">
        <v>1</v>
      </c>
      <c r="E437" s="12"/>
      <c r="F437" s="13"/>
      <c r="G437" s="12"/>
      <c r="H437" s="13"/>
      <c r="I437" s="12"/>
      <c r="J437" s="13"/>
      <c r="K437" s="12"/>
      <c r="L437" s="13"/>
      <c r="M437" s="8" t="s">
        <v>52</v>
      </c>
      <c r="N437" s="2" t="s">
        <v>757</v>
      </c>
      <c r="O437" s="2" t="s">
        <v>454</v>
      </c>
      <c r="P437" s="2" t="s">
        <v>64</v>
      </c>
      <c r="Q437" s="2" t="s">
        <v>64</v>
      </c>
      <c r="R437" s="2" t="s">
        <v>64</v>
      </c>
      <c r="S437" s="3">
        <v>1</v>
      </c>
      <c r="T437" s="3">
        <v>2</v>
      </c>
      <c r="U437" s="3">
        <v>0.05</v>
      </c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2" t="s">
        <v>52</v>
      </c>
      <c r="AW437" s="2" t="s">
        <v>1248</v>
      </c>
      <c r="AX437" s="2" t="s">
        <v>52</v>
      </c>
      <c r="AY437" s="2" t="s">
        <v>52</v>
      </c>
    </row>
    <row r="438" spans="1:51" ht="30" customHeight="1">
      <c r="A438" s="8" t="s">
        <v>820</v>
      </c>
      <c r="B438" s="8" t="s">
        <v>665</v>
      </c>
      <c r="C438" s="8" t="s">
        <v>453</v>
      </c>
      <c r="D438" s="9">
        <v>1</v>
      </c>
      <c r="E438" s="12"/>
      <c r="F438" s="13"/>
      <c r="G438" s="12"/>
      <c r="H438" s="13"/>
      <c r="I438" s="12"/>
      <c r="J438" s="13"/>
      <c r="K438" s="12"/>
      <c r="L438" s="13"/>
      <c r="M438" s="8" t="s">
        <v>52</v>
      </c>
      <c r="N438" s="2" t="s">
        <v>757</v>
      </c>
      <c r="O438" s="2" t="s">
        <v>473</v>
      </c>
      <c r="P438" s="2" t="s">
        <v>64</v>
      </c>
      <c r="Q438" s="2" t="s">
        <v>64</v>
      </c>
      <c r="R438" s="2" t="s">
        <v>64</v>
      </c>
      <c r="S438" s="3">
        <v>1</v>
      </c>
      <c r="T438" s="3">
        <v>0</v>
      </c>
      <c r="U438" s="3">
        <v>0.03</v>
      </c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2" t="s">
        <v>52</v>
      </c>
      <c r="AW438" s="2" t="s">
        <v>1249</v>
      </c>
      <c r="AX438" s="2" t="s">
        <v>52</v>
      </c>
      <c r="AY438" s="2" t="s">
        <v>52</v>
      </c>
    </row>
    <row r="439" spans="1:51" ht="30" customHeight="1">
      <c r="A439" s="8" t="s">
        <v>456</v>
      </c>
      <c r="B439" s="8" t="s">
        <v>52</v>
      </c>
      <c r="C439" s="8" t="s">
        <v>52</v>
      </c>
      <c r="D439" s="9"/>
      <c r="E439" s="12"/>
      <c r="F439" s="13"/>
      <c r="G439" s="12"/>
      <c r="H439" s="13"/>
      <c r="I439" s="12"/>
      <c r="J439" s="13"/>
      <c r="K439" s="12"/>
      <c r="L439" s="13"/>
      <c r="M439" s="8" t="s">
        <v>52</v>
      </c>
      <c r="N439" s="2" t="s">
        <v>73</v>
      </c>
      <c r="O439" s="2" t="s">
        <v>73</v>
      </c>
      <c r="P439" s="2" t="s">
        <v>52</v>
      </c>
      <c r="Q439" s="2" t="s">
        <v>52</v>
      </c>
      <c r="R439" s="2" t="s">
        <v>52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2" t="s">
        <v>52</v>
      </c>
      <c r="AW439" s="2" t="s">
        <v>52</v>
      </c>
      <c r="AX439" s="2" t="s">
        <v>52</v>
      </c>
      <c r="AY439" s="2" t="s">
        <v>52</v>
      </c>
    </row>
    <row r="440" spans="1:51" ht="30" customHeight="1">
      <c r="A440" s="9"/>
      <c r="B440" s="9"/>
      <c r="C440" s="9"/>
      <c r="D440" s="9"/>
      <c r="E440" s="12"/>
      <c r="F440" s="13"/>
      <c r="G440" s="12"/>
      <c r="H440" s="13"/>
      <c r="I440" s="12"/>
      <c r="J440" s="13"/>
      <c r="K440" s="12"/>
      <c r="L440" s="13"/>
      <c r="M440" s="9"/>
    </row>
    <row r="441" spans="1:51" ht="30" customHeight="1">
      <c r="A441" s="151" t="s">
        <v>1250</v>
      </c>
      <c r="B441" s="151"/>
      <c r="C441" s="151"/>
      <c r="D441" s="151"/>
      <c r="E441" s="152"/>
      <c r="F441" s="153"/>
      <c r="G441" s="152"/>
      <c r="H441" s="153"/>
      <c r="I441" s="152"/>
      <c r="J441" s="153"/>
      <c r="K441" s="152"/>
      <c r="L441" s="153"/>
      <c r="M441" s="151"/>
      <c r="N441" s="1" t="s">
        <v>769</v>
      </c>
    </row>
    <row r="442" spans="1:51" ht="30" customHeight="1">
      <c r="A442" s="8" t="s">
        <v>738</v>
      </c>
      <c r="B442" s="8" t="s">
        <v>739</v>
      </c>
      <c r="C442" s="8" t="s">
        <v>710</v>
      </c>
      <c r="D442" s="9">
        <v>1.2891999999999999</v>
      </c>
      <c r="E442" s="12"/>
      <c r="F442" s="13"/>
      <c r="G442" s="12"/>
      <c r="H442" s="13"/>
      <c r="I442" s="12"/>
      <c r="J442" s="13"/>
      <c r="K442" s="12"/>
      <c r="L442" s="13"/>
      <c r="M442" s="8" t="s">
        <v>740</v>
      </c>
      <c r="N442" s="2" t="s">
        <v>769</v>
      </c>
      <c r="O442" s="2" t="s">
        <v>741</v>
      </c>
      <c r="P442" s="2" t="s">
        <v>64</v>
      </c>
      <c r="Q442" s="2" t="s">
        <v>64</v>
      </c>
      <c r="R442" s="2" t="s">
        <v>63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2" t="s">
        <v>52</v>
      </c>
      <c r="AW442" s="2" t="s">
        <v>1251</v>
      </c>
      <c r="AX442" s="2" t="s">
        <v>52</v>
      </c>
      <c r="AY442" s="2" t="s">
        <v>52</v>
      </c>
    </row>
    <row r="443" spans="1:51" ht="30" customHeight="1">
      <c r="A443" s="8" t="s">
        <v>743</v>
      </c>
      <c r="B443" s="8" t="s">
        <v>744</v>
      </c>
      <c r="C443" s="8" t="s">
        <v>710</v>
      </c>
      <c r="D443" s="9">
        <v>1.1719999999999999</v>
      </c>
      <c r="E443" s="12"/>
      <c r="F443" s="13"/>
      <c r="G443" s="12"/>
      <c r="H443" s="13"/>
      <c r="I443" s="12"/>
      <c r="J443" s="13"/>
      <c r="K443" s="12"/>
      <c r="L443" s="13"/>
      <c r="M443" s="8" t="s">
        <v>745</v>
      </c>
      <c r="N443" s="2" t="s">
        <v>769</v>
      </c>
      <c r="O443" s="2" t="s">
        <v>746</v>
      </c>
      <c r="P443" s="2" t="s">
        <v>63</v>
      </c>
      <c r="Q443" s="2" t="s">
        <v>64</v>
      </c>
      <c r="R443" s="2" t="s">
        <v>64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52</v>
      </c>
      <c r="AW443" s="2" t="s">
        <v>1252</v>
      </c>
      <c r="AX443" s="2" t="s">
        <v>52</v>
      </c>
      <c r="AY443" s="2" t="s">
        <v>52</v>
      </c>
    </row>
    <row r="444" spans="1:51" ht="30" customHeight="1">
      <c r="A444" s="8" t="s">
        <v>732</v>
      </c>
      <c r="B444" s="8" t="s">
        <v>733</v>
      </c>
      <c r="C444" s="8" t="s">
        <v>93</v>
      </c>
      <c r="D444" s="9">
        <v>0.2</v>
      </c>
      <c r="E444" s="12"/>
      <c r="F444" s="13"/>
      <c r="G444" s="12"/>
      <c r="H444" s="13"/>
      <c r="I444" s="12"/>
      <c r="J444" s="13"/>
      <c r="K444" s="12"/>
      <c r="L444" s="13"/>
      <c r="M444" s="8" t="s">
        <v>734</v>
      </c>
      <c r="N444" s="2" t="s">
        <v>769</v>
      </c>
      <c r="O444" s="2" t="s">
        <v>735</v>
      </c>
      <c r="P444" s="2" t="s">
        <v>63</v>
      </c>
      <c r="Q444" s="2" t="s">
        <v>64</v>
      </c>
      <c r="R444" s="2" t="s">
        <v>64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2" t="s">
        <v>52</v>
      </c>
      <c r="AW444" s="2" t="s">
        <v>1253</v>
      </c>
      <c r="AX444" s="2" t="s">
        <v>52</v>
      </c>
      <c r="AY444" s="2" t="s">
        <v>52</v>
      </c>
    </row>
    <row r="445" spans="1:51" ht="30" customHeight="1">
      <c r="A445" s="8" t="s">
        <v>456</v>
      </c>
      <c r="B445" s="8" t="s">
        <v>52</v>
      </c>
      <c r="C445" s="8" t="s">
        <v>52</v>
      </c>
      <c r="D445" s="9"/>
      <c r="E445" s="12"/>
      <c r="F445" s="13"/>
      <c r="G445" s="12"/>
      <c r="H445" s="13"/>
      <c r="I445" s="12"/>
      <c r="J445" s="13"/>
      <c r="K445" s="12"/>
      <c r="L445" s="13"/>
      <c r="M445" s="8" t="s">
        <v>52</v>
      </c>
      <c r="N445" s="2" t="s">
        <v>73</v>
      </c>
      <c r="O445" s="2" t="s">
        <v>73</v>
      </c>
      <c r="P445" s="2" t="s">
        <v>52</v>
      </c>
      <c r="Q445" s="2" t="s">
        <v>52</v>
      </c>
      <c r="R445" s="2" t="s">
        <v>52</v>
      </c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2" t="s">
        <v>52</v>
      </c>
      <c r="AW445" s="2" t="s">
        <v>52</v>
      </c>
      <c r="AX445" s="2" t="s">
        <v>52</v>
      </c>
      <c r="AY445" s="2" t="s">
        <v>52</v>
      </c>
    </row>
    <row r="446" spans="1:51" ht="30" customHeight="1">
      <c r="A446" s="9"/>
      <c r="B446" s="9"/>
      <c r="C446" s="9"/>
      <c r="D446" s="9"/>
      <c r="E446" s="12"/>
      <c r="F446" s="13"/>
      <c r="G446" s="12"/>
      <c r="H446" s="13"/>
      <c r="I446" s="12"/>
      <c r="J446" s="13"/>
      <c r="K446" s="12"/>
      <c r="L446" s="13"/>
      <c r="M446" s="9"/>
    </row>
    <row r="447" spans="1:51" ht="30" customHeight="1">
      <c r="A447" s="151" t="s">
        <v>1254</v>
      </c>
      <c r="B447" s="151"/>
      <c r="C447" s="151"/>
      <c r="D447" s="151"/>
      <c r="E447" s="152"/>
      <c r="F447" s="153"/>
      <c r="G447" s="152"/>
      <c r="H447" s="153"/>
      <c r="I447" s="152"/>
      <c r="J447" s="153"/>
      <c r="K447" s="152"/>
      <c r="L447" s="153"/>
      <c r="M447" s="151"/>
      <c r="N447" s="1" t="s">
        <v>775</v>
      </c>
    </row>
    <row r="448" spans="1:51" ht="30" customHeight="1">
      <c r="A448" s="8" t="s">
        <v>501</v>
      </c>
      <c r="B448" s="8" t="s">
        <v>502</v>
      </c>
      <c r="C448" s="8" t="s">
        <v>1256</v>
      </c>
      <c r="D448" s="9">
        <v>1.1503000000000001</v>
      </c>
      <c r="E448" s="12"/>
      <c r="F448" s="13"/>
      <c r="G448" s="12"/>
      <c r="H448" s="13"/>
      <c r="I448" s="12"/>
      <c r="J448" s="13"/>
      <c r="K448" s="12"/>
      <c r="L448" s="13"/>
      <c r="M448" s="8" t="s">
        <v>1257</v>
      </c>
      <c r="N448" s="2" t="s">
        <v>775</v>
      </c>
      <c r="O448" s="2" t="s">
        <v>1258</v>
      </c>
      <c r="P448" s="2" t="s">
        <v>64</v>
      </c>
      <c r="Q448" s="2" t="s">
        <v>64</v>
      </c>
      <c r="R448" s="2" t="s">
        <v>63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2" t="s">
        <v>52</v>
      </c>
      <c r="AW448" s="2" t="s">
        <v>1259</v>
      </c>
      <c r="AX448" s="2" t="s">
        <v>52</v>
      </c>
      <c r="AY448" s="2" t="s">
        <v>52</v>
      </c>
    </row>
    <row r="449" spans="1:51" ht="30" customHeight="1">
      <c r="A449" s="8" t="s">
        <v>772</v>
      </c>
      <c r="B449" s="8" t="s">
        <v>1260</v>
      </c>
      <c r="C449" s="8" t="s">
        <v>93</v>
      </c>
      <c r="D449" s="9">
        <v>1</v>
      </c>
      <c r="E449" s="12"/>
      <c r="F449" s="13"/>
      <c r="G449" s="12"/>
      <c r="H449" s="13"/>
      <c r="I449" s="12"/>
      <c r="J449" s="13"/>
      <c r="K449" s="12"/>
      <c r="L449" s="13"/>
      <c r="M449" s="8" t="s">
        <v>1261</v>
      </c>
      <c r="N449" s="2" t="s">
        <v>775</v>
      </c>
      <c r="O449" s="2" t="s">
        <v>1262</v>
      </c>
      <c r="P449" s="2" t="s">
        <v>63</v>
      </c>
      <c r="Q449" s="2" t="s">
        <v>64</v>
      </c>
      <c r="R449" s="2" t="s">
        <v>64</v>
      </c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52</v>
      </c>
      <c r="AW449" s="2" t="s">
        <v>1263</v>
      </c>
      <c r="AX449" s="2" t="s">
        <v>52</v>
      </c>
      <c r="AY449" s="2" t="s">
        <v>52</v>
      </c>
    </row>
    <row r="450" spans="1:51" ht="30" customHeight="1">
      <c r="A450" s="8" t="s">
        <v>456</v>
      </c>
      <c r="B450" s="8" t="s">
        <v>52</v>
      </c>
      <c r="C450" s="8" t="s">
        <v>52</v>
      </c>
      <c r="D450" s="9"/>
      <c r="E450" s="12"/>
      <c r="F450" s="13"/>
      <c r="G450" s="12"/>
      <c r="H450" s="13"/>
      <c r="I450" s="12"/>
      <c r="J450" s="13"/>
      <c r="K450" s="12"/>
      <c r="L450" s="13"/>
      <c r="M450" s="8" t="s">
        <v>52</v>
      </c>
      <c r="N450" s="2" t="s">
        <v>73</v>
      </c>
      <c r="O450" s="2" t="s">
        <v>73</v>
      </c>
      <c r="P450" s="2" t="s">
        <v>52</v>
      </c>
      <c r="Q450" s="2" t="s">
        <v>52</v>
      </c>
      <c r="R450" s="2" t="s">
        <v>52</v>
      </c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2" t="s">
        <v>52</v>
      </c>
      <c r="AW450" s="2" t="s">
        <v>52</v>
      </c>
      <c r="AX450" s="2" t="s">
        <v>52</v>
      </c>
      <c r="AY450" s="2" t="s">
        <v>52</v>
      </c>
    </row>
    <row r="451" spans="1:51" ht="30" customHeight="1">
      <c r="A451" s="9"/>
      <c r="B451" s="9"/>
      <c r="C451" s="9"/>
      <c r="D451" s="9"/>
      <c r="E451" s="12"/>
      <c r="F451" s="13"/>
      <c r="G451" s="12"/>
      <c r="H451" s="13"/>
      <c r="I451" s="12"/>
      <c r="J451" s="13"/>
      <c r="K451" s="12"/>
      <c r="L451" s="13"/>
      <c r="M451" s="9"/>
    </row>
    <row r="452" spans="1:51" ht="30" customHeight="1">
      <c r="A452" s="151" t="s">
        <v>1264</v>
      </c>
      <c r="B452" s="151"/>
      <c r="C452" s="151"/>
      <c r="D452" s="151"/>
      <c r="E452" s="152"/>
      <c r="F452" s="153"/>
      <c r="G452" s="152"/>
      <c r="H452" s="153"/>
      <c r="I452" s="152"/>
      <c r="J452" s="153"/>
      <c r="K452" s="152"/>
      <c r="L452" s="153"/>
      <c r="M452" s="151"/>
      <c r="N452" s="1" t="s">
        <v>790</v>
      </c>
    </row>
    <row r="453" spans="1:51" ht="30" customHeight="1">
      <c r="A453" s="8" t="s">
        <v>506</v>
      </c>
      <c r="B453" s="8" t="s">
        <v>507</v>
      </c>
      <c r="C453" s="8" t="s">
        <v>508</v>
      </c>
      <c r="D453" s="9">
        <v>0.06</v>
      </c>
      <c r="E453" s="12"/>
      <c r="F453" s="13"/>
      <c r="G453" s="12"/>
      <c r="H453" s="13"/>
      <c r="I453" s="12"/>
      <c r="J453" s="13"/>
      <c r="K453" s="12"/>
      <c r="L453" s="13"/>
      <c r="M453" s="8" t="s">
        <v>509</v>
      </c>
      <c r="N453" s="2" t="s">
        <v>790</v>
      </c>
      <c r="O453" s="2" t="s">
        <v>510</v>
      </c>
      <c r="P453" s="2" t="s">
        <v>64</v>
      </c>
      <c r="Q453" s="2" t="s">
        <v>64</v>
      </c>
      <c r="R453" s="2" t="s">
        <v>63</v>
      </c>
      <c r="S453" s="3"/>
      <c r="T453" s="3"/>
      <c r="U453" s="3"/>
      <c r="V453" s="3">
        <v>1</v>
      </c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2" t="s">
        <v>52</v>
      </c>
      <c r="AW453" s="2" t="s">
        <v>1266</v>
      </c>
      <c r="AX453" s="2" t="s">
        <v>52</v>
      </c>
      <c r="AY453" s="2" t="s">
        <v>52</v>
      </c>
    </row>
    <row r="454" spans="1:51" ht="30" customHeight="1">
      <c r="A454" s="8" t="s">
        <v>512</v>
      </c>
      <c r="B454" s="8" t="s">
        <v>507</v>
      </c>
      <c r="C454" s="8" t="s">
        <v>508</v>
      </c>
      <c r="D454" s="9">
        <v>6.0000000000000001E-3</v>
      </c>
      <c r="E454" s="12"/>
      <c r="F454" s="13"/>
      <c r="G454" s="12"/>
      <c r="H454" s="13"/>
      <c r="I454" s="12"/>
      <c r="J454" s="13"/>
      <c r="K454" s="12"/>
      <c r="L454" s="13"/>
      <c r="M454" s="8" t="s">
        <v>513</v>
      </c>
      <c r="N454" s="2" t="s">
        <v>790</v>
      </c>
      <c r="O454" s="2" t="s">
        <v>514</v>
      </c>
      <c r="P454" s="2" t="s">
        <v>64</v>
      </c>
      <c r="Q454" s="2" t="s">
        <v>64</v>
      </c>
      <c r="R454" s="2" t="s">
        <v>63</v>
      </c>
      <c r="S454" s="3"/>
      <c r="T454" s="3"/>
      <c r="U454" s="3"/>
      <c r="V454" s="3">
        <v>1</v>
      </c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2" t="s">
        <v>52</v>
      </c>
      <c r="AW454" s="2" t="s">
        <v>1267</v>
      </c>
      <c r="AX454" s="2" t="s">
        <v>52</v>
      </c>
      <c r="AY454" s="2" t="s">
        <v>52</v>
      </c>
    </row>
    <row r="455" spans="1:51" ht="30" customHeight="1">
      <c r="A455" s="8" t="s">
        <v>664</v>
      </c>
      <c r="B455" s="8" t="s">
        <v>695</v>
      </c>
      <c r="C455" s="8" t="s">
        <v>453</v>
      </c>
      <c r="D455" s="9">
        <v>1</v>
      </c>
      <c r="E455" s="12"/>
      <c r="F455" s="13"/>
      <c r="G455" s="12"/>
      <c r="H455" s="13"/>
      <c r="I455" s="12"/>
      <c r="J455" s="13"/>
      <c r="K455" s="12"/>
      <c r="L455" s="13"/>
      <c r="M455" s="8" t="s">
        <v>52</v>
      </c>
      <c r="N455" s="2" t="s">
        <v>790</v>
      </c>
      <c r="O455" s="2" t="s">
        <v>454</v>
      </c>
      <c r="P455" s="2" t="s">
        <v>64</v>
      </c>
      <c r="Q455" s="2" t="s">
        <v>64</v>
      </c>
      <c r="R455" s="2" t="s">
        <v>64</v>
      </c>
      <c r="S455" s="3">
        <v>1</v>
      </c>
      <c r="T455" s="3">
        <v>2</v>
      </c>
      <c r="U455" s="3">
        <v>0.02</v>
      </c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2" t="s">
        <v>52</v>
      </c>
      <c r="AW455" s="2" t="s">
        <v>1268</v>
      </c>
      <c r="AX455" s="2" t="s">
        <v>52</v>
      </c>
      <c r="AY455" s="2" t="s">
        <v>52</v>
      </c>
    </row>
    <row r="456" spans="1:51" ht="30" customHeight="1">
      <c r="A456" s="8" t="s">
        <v>456</v>
      </c>
      <c r="B456" s="8" t="s">
        <v>52</v>
      </c>
      <c r="C456" s="8" t="s">
        <v>52</v>
      </c>
      <c r="D456" s="9"/>
      <c r="E456" s="12"/>
      <c r="F456" s="13"/>
      <c r="G456" s="12"/>
      <c r="H456" s="13"/>
      <c r="I456" s="12"/>
      <c r="J456" s="13"/>
      <c r="K456" s="12"/>
      <c r="L456" s="13"/>
      <c r="M456" s="8" t="s">
        <v>52</v>
      </c>
      <c r="N456" s="2" t="s">
        <v>73</v>
      </c>
      <c r="O456" s="2" t="s">
        <v>73</v>
      </c>
      <c r="P456" s="2" t="s">
        <v>52</v>
      </c>
      <c r="Q456" s="2" t="s">
        <v>52</v>
      </c>
      <c r="R456" s="2" t="s">
        <v>52</v>
      </c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2" t="s">
        <v>52</v>
      </c>
      <c r="AW456" s="2" t="s">
        <v>52</v>
      </c>
      <c r="AX456" s="2" t="s">
        <v>52</v>
      </c>
      <c r="AY456" s="2" t="s">
        <v>52</v>
      </c>
    </row>
    <row r="457" spans="1:51" ht="30" customHeight="1">
      <c r="A457" s="9"/>
      <c r="B457" s="9"/>
      <c r="C457" s="9"/>
      <c r="D457" s="9"/>
      <c r="E457" s="12"/>
      <c r="F457" s="13"/>
      <c r="G457" s="12"/>
      <c r="H457" s="13"/>
      <c r="I457" s="12"/>
      <c r="J457" s="13"/>
      <c r="K457" s="12"/>
      <c r="L457" s="13"/>
      <c r="M457" s="9"/>
    </row>
    <row r="458" spans="1:51" ht="30" customHeight="1">
      <c r="A458" s="151" t="s">
        <v>1269</v>
      </c>
      <c r="B458" s="151"/>
      <c r="C458" s="151"/>
      <c r="D458" s="151"/>
      <c r="E458" s="152"/>
      <c r="F458" s="153"/>
      <c r="G458" s="152"/>
      <c r="H458" s="153"/>
      <c r="I458" s="152"/>
      <c r="J458" s="153"/>
      <c r="K458" s="152"/>
      <c r="L458" s="153"/>
      <c r="M458" s="151"/>
      <c r="N458" s="1" t="s">
        <v>1262</v>
      </c>
    </row>
    <row r="459" spans="1:51" ht="30" customHeight="1">
      <c r="A459" s="8" t="s">
        <v>506</v>
      </c>
      <c r="B459" s="8" t="s">
        <v>507</v>
      </c>
      <c r="C459" s="8" t="s">
        <v>508</v>
      </c>
      <c r="D459" s="9">
        <v>3.3000000000000002E-2</v>
      </c>
      <c r="E459" s="12"/>
      <c r="F459" s="13"/>
      <c r="G459" s="12"/>
      <c r="H459" s="13"/>
      <c r="I459" s="12"/>
      <c r="J459" s="13"/>
      <c r="K459" s="12"/>
      <c r="L459" s="13"/>
      <c r="M459" s="8" t="s">
        <v>509</v>
      </c>
      <c r="N459" s="2" t="s">
        <v>1262</v>
      </c>
      <c r="O459" s="2" t="s">
        <v>510</v>
      </c>
      <c r="P459" s="2" t="s">
        <v>64</v>
      </c>
      <c r="Q459" s="2" t="s">
        <v>64</v>
      </c>
      <c r="R459" s="2" t="s">
        <v>63</v>
      </c>
      <c r="S459" s="3"/>
      <c r="T459" s="3"/>
      <c r="U459" s="3"/>
      <c r="V459" s="3">
        <v>1</v>
      </c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2" t="s">
        <v>52</v>
      </c>
      <c r="AW459" s="2" t="s">
        <v>1270</v>
      </c>
      <c r="AX459" s="2" t="s">
        <v>52</v>
      </c>
      <c r="AY459" s="2" t="s">
        <v>52</v>
      </c>
    </row>
    <row r="460" spans="1:51" ht="30" customHeight="1">
      <c r="A460" s="8" t="s">
        <v>512</v>
      </c>
      <c r="B460" s="8" t="s">
        <v>507</v>
      </c>
      <c r="C460" s="8" t="s">
        <v>508</v>
      </c>
      <c r="D460" s="9">
        <v>3.0000000000000001E-3</v>
      </c>
      <c r="E460" s="12"/>
      <c r="F460" s="13"/>
      <c r="G460" s="12"/>
      <c r="H460" s="13"/>
      <c r="I460" s="12"/>
      <c r="J460" s="13"/>
      <c r="K460" s="12"/>
      <c r="L460" s="13"/>
      <c r="M460" s="8" t="s">
        <v>513</v>
      </c>
      <c r="N460" s="2" t="s">
        <v>1262</v>
      </c>
      <c r="O460" s="2" t="s">
        <v>514</v>
      </c>
      <c r="P460" s="2" t="s">
        <v>64</v>
      </c>
      <c r="Q460" s="2" t="s">
        <v>64</v>
      </c>
      <c r="R460" s="2" t="s">
        <v>63</v>
      </c>
      <c r="S460" s="3"/>
      <c r="T460" s="3"/>
      <c r="U460" s="3"/>
      <c r="V460" s="3">
        <v>1</v>
      </c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2" t="s">
        <v>52</v>
      </c>
      <c r="AW460" s="2" t="s">
        <v>1271</v>
      </c>
      <c r="AX460" s="2" t="s">
        <v>52</v>
      </c>
      <c r="AY460" s="2" t="s">
        <v>52</v>
      </c>
    </row>
    <row r="461" spans="1:51" ht="30" customHeight="1">
      <c r="A461" s="8" t="s">
        <v>664</v>
      </c>
      <c r="B461" s="8" t="s">
        <v>695</v>
      </c>
      <c r="C461" s="8" t="s">
        <v>453</v>
      </c>
      <c r="D461" s="9">
        <v>1</v>
      </c>
      <c r="E461" s="12"/>
      <c r="F461" s="13"/>
      <c r="G461" s="12"/>
      <c r="H461" s="13"/>
      <c r="I461" s="12"/>
      <c r="J461" s="13"/>
      <c r="K461" s="12"/>
      <c r="L461" s="13"/>
      <c r="M461" s="8" t="s">
        <v>52</v>
      </c>
      <c r="N461" s="2" t="s">
        <v>1262</v>
      </c>
      <c r="O461" s="2" t="s">
        <v>454</v>
      </c>
      <c r="P461" s="2" t="s">
        <v>64</v>
      </c>
      <c r="Q461" s="2" t="s">
        <v>64</v>
      </c>
      <c r="R461" s="2" t="s">
        <v>64</v>
      </c>
      <c r="S461" s="3">
        <v>1</v>
      </c>
      <c r="T461" s="3">
        <v>2</v>
      </c>
      <c r="U461" s="3">
        <v>0.02</v>
      </c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2" t="s">
        <v>52</v>
      </c>
      <c r="AW461" s="2" t="s">
        <v>1272</v>
      </c>
      <c r="AX461" s="2" t="s">
        <v>52</v>
      </c>
      <c r="AY461" s="2" t="s">
        <v>52</v>
      </c>
    </row>
    <row r="462" spans="1:51" ht="30" customHeight="1">
      <c r="A462" s="8" t="s">
        <v>456</v>
      </c>
      <c r="B462" s="8" t="s">
        <v>52</v>
      </c>
      <c r="C462" s="8" t="s">
        <v>52</v>
      </c>
      <c r="D462" s="9"/>
      <c r="E462" s="12"/>
      <c r="F462" s="13"/>
      <c r="G462" s="12"/>
      <c r="H462" s="13"/>
      <c r="I462" s="12"/>
      <c r="J462" s="13"/>
      <c r="K462" s="12"/>
      <c r="L462" s="13"/>
      <c r="M462" s="8" t="s">
        <v>52</v>
      </c>
      <c r="N462" s="2" t="s">
        <v>73</v>
      </c>
      <c r="O462" s="2" t="s">
        <v>73</v>
      </c>
      <c r="P462" s="2" t="s">
        <v>52</v>
      </c>
      <c r="Q462" s="2" t="s">
        <v>52</v>
      </c>
      <c r="R462" s="2" t="s">
        <v>52</v>
      </c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2" t="s">
        <v>52</v>
      </c>
      <c r="AW462" s="2" t="s">
        <v>52</v>
      </c>
      <c r="AX462" s="2" t="s">
        <v>52</v>
      </c>
      <c r="AY462" s="2" t="s">
        <v>52</v>
      </c>
    </row>
    <row r="463" spans="1:51" ht="30" customHeight="1">
      <c r="A463" s="9"/>
      <c r="B463" s="9"/>
      <c r="C463" s="9"/>
      <c r="D463" s="9"/>
      <c r="E463" s="12"/>
      <c r="F463" s="13"/>
      <c r="G463" s="12"/>
      <c r="H463" s="13"/>
      <c r="I463" s="12"/>
      <c r="J463" s="13"/>
      <c r="K463" s="12"/>
      <c r="L463" s="13"/>
      <c r="M463" s="9"/>
    </row>
    <row r="464" spans="1:51" ht="30" customHeight="1">
      <c r="A464" s="151" t="s">
        <v>1273</v>
      </c>
      <c r="B464" s="151"/>
      <c r="C464" s="151"/>
      <c r="D464" s="151"/>
      <c r="E464" s="152"/>
      <c r="F464" s="153"/>
      <c r="G464" s="152"/>
      <c r="H464" s="153"/>
      <c r="I464" s="152"/>
      <c r="J464" s="153"/>
      <c r="K464" s="152"/>
      <c r="L464" s="153"/>
      <c r="M464" s="151"/>
      <c r="N464" s="1" t="s">
        <v>798</v>
      </c>
    </row>
    <row r="465" spans="1:51" ht="30" customHeight="1">
      <c r="A465" s="8" t="s">
        <v>1274</v>
      </c>
      <c r="B465" s="8" t="s">
        <v>1275</v>
      </c>
      <c r="C465" s="8" t="s">
        <v>93</v>
      </c>
      <c r="D465" s="9">
        <v>1.03</v>
      </c>
      <c r="E465" s="12"/>
      <c r="F465" s="13"/>
      <c r="G465" s="12"/>
      <c r="H465" s="13"/>
      <c r="I465" s="12"/>
      <c r="J465" s="13"/>
      <c r="K465" s="12"/>
      <c r="L465" s="13"/>
      <c r="M465" s="8" t="s">
        <v>1276</v>
      </c>
      <c r="N465" s="2" t="s">
        <v>798</v>
      </c>
      <c r="O465" s="2" t="s">
        <v>1277</v>
      </c>
      <c r="P465" s="2" t="s">
        <v>64</v>
      </c>
      <c r="Q465" s="2" t="s">
        <v>64</v>
      </c>
      <c r="R465" s="2" t="s">
        <v>63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2" t="s">
        <v>52</v>
      </c>
      <c r="AW465" s="2" t="s">
        <v>1278</v>
      </c>
      <c r="AX465" s="2" t="s">
        <v>52</v>
      </c>
      <c r="AY465" s="2" t="s">
        <v>52</v>
      </c>
    </row>
    <row r="466" spans="1:51" ht="30" customHeight="1">
      <c r="A466" s="8" t="s">
        <v>787</v>
      </c>
      <c r="B466" s="8" t="s">
        <v>788</v>
      </c>
      <c r="C466" s="8" t="s">
        <v>93</v>
      </c>
      <c r="D466" s="9">
        <v>1</v>
      </c>
      <c r="E466" s="12"/>
      <c r="F466" s="13"/>
      <c r="G466" s="12"/>
      <c r="H466" s="13"/>
      <c r="I466" s="12"/>
      <c r="J466" s="13"/>
      <c r="K466" s="12"/>
      <c r="L466" s="13"/>
      <c r="M466" s="8" t="s">
        <v>789</v>
      </c>
      <c r="N466" s="2" t="s">
        <v>798</v>
      </c>
      <c r="O466" s="2" t="s">
        <v>790</v>
      </c>
      <c r="P466" s="2" t="s">
        <v>63</v>
      </c>
      <c r="Q466" s="2" t="s">
        <v>64</v>
      </c>
      <c r="R466" s="2" t="s">
        <v>64</v>
      </c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2" t="s">
        <v>52</v>
      </c>
      <c r="AW466" s="2" t="s">
        <v>1279</v>
      </c>
      <c r="AX466" s="2" t="s">
        <v>52</v>
      </c>
      <c r="AY466" s="2" t="s">
        <v>52</v>
      </c>
    </row>
    <row r="467" spans="1:51" ht="30" customHeight="1">
      <c r="A467" s="8" t="s">
        <v>456</v>
      </c>
      <c r="B467" s="8" t="s">
        <v>52</v>
      </c>
      <c r="C467" s="8" t="s">
        <v>52</v>
      </c>
      <c r="D467" s="9"/>
      <c r="E467" s="12"/>
      <c r="F467" s="13"/>
      <c r="G467" s="12"/>
      <c r="H467" s="13"/>
      <c r="I467" s="12"/>
      <c r="J467" s="13"/>
      <c r="K467" s="12"/>
      <c r="L467" s="13"/>
      <c r="M467" s="8" t="s">
        <v>52</v>
      </c>
      <c r="N467" s="2" t="s">
        <v>73</v>
      </c>
      <c r="O467" s="2" t="s">
        <v>73</v>
      </c>
      <c r="P467" s="2" t="s">
        <v>52</v>
      </c>
      <c r="Q467" s="2" t="s">
        <v>52</v>
      </c>
      <c r="R467" s="2" t="s">
        <v>52</v>
      </c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2" t="s">
        <v>52</v>
      </c>
      <c r="AW467" s="2" t="s">
        <v>52</v>
      </c>
      <c r="AX467" s="2" t="s">
        <v>52</v>
      </c>
      <c r="AY467" s="2" t="s">
        <v>52</v>
      </c>
    </row>
    <row r="468" spans="1:51" ht="30" customHeight="1">
      <c r="A468" s="9"/>
      <c r="B468" s="9"/>
      <c r="C468" s="9"/>
      <c r="D468" s="9"/>
      <c r="E468" s="12"/>
      <c r="F468" s="13"/>
      <c r="G468" s="12"/>
      <c r="H468" s="13"/>
      <c r="I468" s="12"/>
      <c r="J468" s="13"/>
      <c r="K468" s="12"/>
      <c r="L468" s="13"/>
      <c r="M468" s="9"/>
    </row>
    <row r="469" spans="1:51" ht="30" customHeight="1">
      <c r="A469" s="151" t="s">
        <v>1280</v>
      </c>
      <c r="B469" s="151"/>
      <c r="C469" s="151"/>
      <c r="D469" s="151"/>
      <c r="E469" s="152"/>
      <c r="F469" s="153"/>
      <c r="G469" s="152"/>
      <c r="H469" s="153"/>
      <c r="I469" s="152"/>
      <c r="J469" s="153"/>
      <c r="K469" s="152"/>
      <c r="L469" s="153"/>
      <c r="M469" s="151"/>
      <c r="N469" s="1" t="s">
        <v>803</v>
      </c>
    </row>
    <row r="470" spans="1:51" ht="30" customHeight="1">
      <c r="A470" s="8" t="s">
        <v>1282</v>
      </c>
      <c r="B470" s="8" t="s">
        <v>1283</v>
      </c>
      <c r="C470" s="8" t="s">
        <v>93</v>
      </c>
      <c r="D470" s="9">
        <v>1</v>
      </c>
      <c r="E470" s="12"/>
      <c r="F470" s="13"/>
      <c r="G470" s="12"/>
      <c r="H470" s="13"/>
      <c r="I470" s="12"/>
      <c r="J470" s="13"/>
      <c r="K470" s="12"/>
      <c r="L470" s="13"/>
      <c r="M470" s="8" t="s">
        <v>1284</v>
      </c>
      <c r="N470" s="2" t="s">
        <v>803</v>
      </c>
      <c r="O470" s="2" t="s">
        <v>1285</v>
      </c>
      <c r="P470" s="2" t="s">
        <v>63</v>
      </c>
      <c r="Q470" s="2" t="s">
        <v>64</v>
      </c>
      <c r="R470" s="2" t="s">
        <v>64</v>
      </c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2" t="s">
        <v>52</v>
      </c>
      <c r="AW470" s="2" t="s">
        <v>1286</v>
      </c>
      <c r="AX470" s="2" t="s">
        <v>52</v>
      </c>
      <c r="AY470" s="2" t="s">
        <v>52</v>
      </c>
    </row>
    <row r="471" spans="1:51" ht="30" customHeight="1">
      <c r="A471" s="8" t="s">
        <v>917</v>
      </c>
      <c r="B471" s="8" t="s">
        <v>918</v>
      </c>
      <c r="C471" s="8" t="s">
        <v>93</v>
      </c>
      <c r="D471" s="9">
        <v>1</v>
      </c>
      <c r="E471" s="12"/>
      <c r="F471" s="13"/>
      <c r="G471" s="12"/>
      <c r="H471" s="13"/>
      <c r="I471" s="12"/>
      <c r="J471" s="13"/>
      <c r="K471" s="12"/>
      <c r="L471" s="13"/>
      <c r="M471" s="8" t="s">
        <v>919</v>
      </c>
      <c r="N471" s="2" t="s">
        <v>803</v>
      </c>
      <c r="O471" s="2" t="s">
        <v>920</v>
      </c>
      <c r="P471" s="2" t="s">
        <v>63</v>
      </c>
      <c r="Q471" s="2" t="s">
        <v>64</v>
      </c>
      <c r="R471" s="2" t="s">
        <v>64</v>
      </c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2" t="s">
        <v>52</v>
      </c>
      <c r="AW471" s="2" t="s">
        <v>1287</v>
      </c>
      <c r="AX471" s="2" t="s">
        <v>52</v>
      </c>
      <c r="AY471" s="2" t="s">
        <v>52</v>
      </c>
    </row>
    <row r="472" spans="1:51" ht="30" customHeight="1">
      <c r="A472" s="8" t="s">
        <v>922</v>
      </c>
      <c r="B472" s="8" t="s">
        <v>1288</v>
      </c>
      <c r="C472" s="8" t="s">
        <v>93</v>
      </c>
      <c r="D472" s="9">
        <v>1</v>
      </c>
      <c r="E472" s="12"/>
      <c r="F472" s="13"/>
      <c r="G472" s="12"/>
      <c r="H472" s="13"/>
      <c r="I472" s="12"/>
      <c r="J472" s="13"/>
      <c r="K472" s="12"/>
      <c r="L472" s="13"/>
      <c r="M472" s="8" t="s">
        <v>1289</v>
      </c>
      <c r="N472" s="2" t="s">
        <v>803</v>
      </c>
      <c r="O472" s="2" t="s">
        <v>1290</v>
      </c>
      <c r="P472" s="2" t="s">
        <v>63</v>
      </c>
      <c r="Q472" s="2" t="s">
        <v>64</v>
      </c>
      <c r="R472" s="2" t="s">
        <v>64</v>
      </c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2" t="s">
        <v>52</v>
      </c>
      <c r="AW472" s="2" t="s">
        <v>1291</v>
      </c>
      <c r="AX472" s="2" t="s">
        <v>52</v>
      </c>
      <c r="AY472" s="2" t="s">
        <v>52</v>
      </c>
    </row>
    <row r="473" spans="1:51" ht="30" customHeight="1">
      <c r="A473" s="8" t="s">
        <v>456</v>
      </c>
      <c r="B473" s="8" t="s">
        <v>52</v>
      </c>
      <c r="C473" s="8" t="s">
        <v>52</v>
      </c>
      <c r="D473" s="9"/>
      <c r="E473" s="12"/>
      <c r="F473" s="13"/>
      <c r="G473" s="12"/>
      <c r="H473" s="13"/>
      <c r="I473" s="12"/>
      <c r="J473" s="13"/>
      <c r="K473" s="12"/>
      <c r="L473" s="13"/>
      <c r="M473" s="8" t="s">
        <v>52</v>
      </c>
      <c r="N473" s="2" t="s">
        <v>73</v>
      </c>
      <c r="O473" s="2" t="s">
        <v>73</v>
      </c>
      <c r="P473" s="2" t="s">
        <v>52</v>
      </c>
      <c r="Q473" s="2" t="s">
        <v>52</v>
      </c>
      <c r="R473" s="2" t="s">
        <v>52</v>
      </c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2" t="s">
        <v>52</v>
      </c>
      <c r="AW473" s="2" t="s">
        <v>52</v>
      </c>
      <c r="AX473" s="2" t="s">
        <v>52</v>
      </c>
      <c r="AY473" s="2" t="s">
        <v>52</v>
      </c>
    </row>
    <row r="474" spans="1:51" ht="30" customHeight="1">
      <c r="A474" s="9"/>
      <c r="B474" s="9"/>
      <c r="C474" s="9"/>
      <c r="D474" s="9"/>
      <c r="E474" s="12"/>
      <c r="F474" s="13"/>
      <c r="G474" s="12"/>
      <c r="H474" s="13"/>
      <c r="I474" s="12"/>
      <c r="J474" s="13"/>
      <c r="K474" s="12"/>
      <c r="L474" s="13"/>
      <c r="M474" s="9"/>
    </row>
    <row r="475" spans="1:51" ht="30" customHeight="1">
      <c r="A475" s="151" t="s">
        <v>1292</v>
      </c>
      <c r="B475" s="151"/>
      <c r="C475" s="151"/>
      <c r="D475" s="151"/>
      <c r="E475" s="152"/>
      <c r="F475" s="153"/>
      <c r="G475" s="152"/>
      <c r="H475" s="153"/>
      <c r="I475" s="152"/>
      <c r="J475" s="153"/>
      <c r="K475" s="152"/>
      <c r="L475" s="153"/>
      <c r="M475" s="151"/>
      <c r="N475" s="1" t="s">
        <v>808</v>
      </c>
    </row>
    <row r="476" spans="1:51" ht="30" customHeight="1">
      <c r="A476" s="8" t="s">
        <v>750</v>
      </c>
      <c r="B476" s="8" t="s">
        <v>1293</v>
      </c>
      <c r="C476" s="8" t="s">
        <v>710</v>
      </c>
      <c r="D476" s="9">
        <v>17.27</v>
      </c>
      <c r="E476" s="12"/>
      <c r="F476" s="13"/>
      <c r="G476" s="12"/>
      <c r="H476" s="13"/>
      <c r="I476" s="12"/>
      <c r="J476" s="13"/>
      <c r="K476" s="12"/>
      <c r="L476" s="13"/>
      <c r="M476" s="8" t="s">
        <v>1294</v>
      </c>
      <c r="N476" s="2" t="s">
        <v>808</v>
      </c>
      <c r="O476" s="2" t="s">
        <v>1295</v>
      </c>
      <c r="P476" s="2" t="s">
        <v>64</v>
      </c>
      <c r="Q476" s="2" t="s">
        <v>64</v>
      </c>
      <c r="R476" s="2" t="s">
        <v>63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2" t="s">
        <v>52</v>
      </c>
      <c r="AW476" s="2" t="s">
        <v>1296</v>
      </c>
      <c r="AX476" s="2" t="s">
        <v>52</v>
      </c>
      <c r="AY476" s="2" t="s">
        <v>52</v>
      </c>
    </row>
    <row r="477" spans="1:51" ht="30" customHeight="1">
      <c r="A477" s="8" t="s">
        <v>743</v>
      </c>
      <c r="B477" s="8" t="s">
        <v>1297</v>
      </c>
      <c r="C477" s="8" t="s">
        <v>710</v>
      </c>
      <c r="D477" s="9">
        <v>15.7</v>
      </c>
      <c r="E477" s="12"/>
      <c r="F477" s="13"/>
      <c r="G477" s="12"/>
      <c r="H477" s="13"/>
      <c r="I477" s="12"/>
      <c r="J477" s="13"/>
      <c r="K477" s="12"/>
      <c r="L477" s="13"/>
      <c r="M477" s="8" t="s">
        <v>1298</v>
      </c>
      <c r="N477" s="2" t="s">
        <v>808</v>
      </c>
      <c r="O477" s="2" t="s">
        <v>1299</v>
      </c>
      <c r="P477" s="2" t="s">
        <v>63</v>
      </c>
      <c r="Q477" s="2" t="s">
        <v>64</v>
      </c>
      <c r="R477" s="2" t="s">
        <v>64</v>
      </c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2" t="s">
        <v>52</v>
      </c>
      <c r="AW477" s="2" t="s">
        <v>1300</v>
      </c>
      <c r="AX477" s="2" t="s">
        <v>52</v>
      </c>
      <c r="AY477" s="2" t="s">
        <v>52</v>
      </c>
    </row>
    <row r="478" spans="1:51" ht="30" customHeight="1">
      <c r="A478" s="8" t="s">
        <v>759</v>
      </c>
      <c r="B478" s="8" t="s">
        <v>760</v>
      </c>
      <c r="C478" s="8" t="s">
        <v>710</v>
      </c>
      <c r="D478" s="9">
        <v>-1.413</v>
      </c>
      <c r="E478" s="12"/>
      <c r="F478" s="13"/>
      <c r="G478" s="12"/>
      <c r="H478" s="13"/>
      <c r="I478" s="12"/>
      <c r="J478" s="13"/>
      <c r="K478" s="12"/>
      <c r="L478" s="13"/>
      <c r="M478" s="8" t="s">
        <v>761</v>
      </c>
      <c r="N478" s="2" t="s">
        <v>808</v>
      </c>
      <c r="O478" s="2" t="s">
        <v>762</v>
      </c>
      <c r="P478" s="2" t="s">
        <v>64</v>
      </c>
      <c r="Q478" s="2" t="s">
        <v>64</v>
      </c>
      <c r="R478" s="2" t="s">
        <v>63</v>
      </c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2" t="s">
        <v>52</v>
      </c>
      <c r="AW478" s="2" t="s">
        <v>1301</v>
      </c>
      <c r="AX478" s="2" t="s">
        <v>52</v>
      </c>
      <c r="AY478" s="2" t="s">
        <v>52</v>
      </c>
    </row>
    <row r="479" spans="1:51" ht="30" customHeight="1">
      <c r="A479" s="8" t="s">
        <v>456</v>
      </c>
      <c r="B479" s="8" t="s">
        <v>52</v>
      </c>
      <c r="C479" s="8" t="s">
        <v>52</v>
      </c>
      <c r="D479" s="9"/>
      <c r="E479" s="12"/>
      <c r="F479" s="13"/>
      <c r="G479" s="12"/>
      <c r="H479" s="13"/>
      <c r="I479" s="12"/>
      <c r="J479" s="13"/>
      <c r="K479" s="12"/>
      <c r="L479" s="13"/>
      <c r="M479" s="8" t="s">
        <v>52</v>
      </c>
      <c r="N479" s="2" t="s">
        <v>73</v>
      </c>
      <c r="O479" s="2" t="s">
        <v>73</v>
      </c>
      <c r="P479" s="2" t="s">
        <v>52</v>
      </c>
      <c r="Q479" s="2" t="s">
        <v>52</v>
      </c>
      <c r="R479" s="2" t="s">
        <v>52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2" t="s">
        <v>52</v>
      </c>
      <c r="AW479" s="2" t="s">
        <v>52</v>
      </c>
      <c r="AX479" s="2" t="s">
        <v>52</v>
      </c>
      <c r="AY479" s="2" t="s">
        <v>52</v>
      </c>
    </row>
    <row r="480" spans="1:51" ht="30" customHeight="1">
      <c r="A480" s="9"/>
      <c r="B480" s="9"/>
      <c r="C480" s="9"/>
      <c r="D480" s="9"/>
      <c r="E480" s="12"/>
      <c r="F480" s="13"/>
      <c r="G480" s="12"/>
      <c r="H480" s="13"/>
      <c r="I480" s="12"/>
      <c r="J480" s="13"/>
      <c r="K480" s="12"/>
      <c r="L480" s="13"/>
      <c r="M480" s="9"/>
    </row>
    <row r="481" spans="1:51" ht="30" customHeight="1">
      <c r="A481" s="151" t="s">
        <v>1302</v>
      </c>
      <c r="B481" s="151"/>
      <c r="C481" s="151"/>
      <c r="D481" s="151"/>
      <c r="E481" s="152"/>
      <c r="F481" s="153"/>
      <c r="G481" s="152"/>
      <c r="H481" s="153"/>
      <c r="I481" s="152"/>
      <c r="J481" s="153"/>
      <c r="K481" s="152"/>
      <c r="L481" s="153"/>
      <c r="M481" s="151"/>
      <c r="N481" s="1" t="s">
        <v>1285</v>
      </c>
    </row>
    <row r="482" spans="1:51" ht="30" customHeight="1">
      <c r="A482" s="8" t="s">
        <v>1192</v>
      </c>
      <c r="B482" s="8" t="s">
        <v>507</v>
      </c>
      <c r="C482" s="8" t="s">
        <v>508</v>
      </c>
      <c r="D482" s="9">
        <v>3.5000000000000003E-2</v>
      </c>
      <c r="E482" s="12"/>
      <c r="F482" s="13"/>
      <c r="G482" s="12"/>
      <c r="H482" s="13"/>
      <c r="I482" s="12"/>
      <c r="J482" s="13"/>
      <c r="K482" s="12"/>
      <c r="L482" s="13"/>
      <c r="M482" s="8" t="s">
        <v>1193</v>
      </c>
      <c r="N482" s="2" t="s">
        <v>1285</v>
      </c>
      <c r="O482" s="2" t="s">
        <v>1194</v>
      </c>
      <c r="P482" s="2" t="s">
        <v>64</v>
      </c>
      <c r="Q482" s="2" t="s">
        <v>64</v>
      </c>
      <c r="R482" s="2" t="s">
        <v>63</v>
      </c>
      <c r="S482" s="3"/>
      <c r="T482" s="3"/>
      <c r="U482" s="3"/>
      <c r="V482" s="3">
        <v>1</v>
      </c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2" t="s">
        <v>52</v>
      </c>
      <c r="AW482" s="2" t="s">
        <v>1304</v>
      </c>
      <c r="AX482" s="2" t="s">
        <v>52</v>
      </c>
      <c r="AY482" s="2" t="s">
        <v>52</v>
      </c>
    </row>
    <row r="483" spans="1:51" ht="30" customHeight="1">
      <c r="A483" s="8" t="s">
        <v>512</v>
      </c>
      <c r="B483" s="8" t="s">
        <v>507</v>
      </c>
      <c r="C483" s="8" t="s">
        <v>508</v>
      </c>
      <c r="D483" s="9">
        <v>0.01</v>
      </c>
      <c r="E483" s="12"/>
      <c r="F483" s="13"/>
      <c r="G483" s="12"/>
      <c r="H483" s="13"/>
      <c r="I483" s="12"/>
      <c r="J483" s="13"/>
      <c r="K483" s="12"/>
      <c r="L483" s="13"/>
      <c r="M483" s="8" t="s">
        <v>513</v>
      </c>
      <c r="N483" s="2" t="s">
        <v>1285</v>
      </c>
      <c r="O483" s="2" t="s">
        <v>514</v>
      </c>
      <c r="P483" s="2" t="s">
        <v>64</v>
      </c>
      <c r="Q483" s="2" t="s">
        <v>64</v>
      </c>
      <c r="R483" s="2" t="s">
        <v>63</v>
      </c>
      <c r="S483" s="3"/>
      <c r="T483" s="3"/>
      <c r="U483" s="3"/>
      <c r="V483" s="3">
        <v>1</v>
      </c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2" t="s">
        <v>52</v>
      </c>
      <c r="AW483" s="2" t="s">
        <v>1305</v>
      </c>
      <c r="AX483" s="2" t="s">
        <v>52</v>
      </c>
      <c r="AY483" s="2" t="s">
        <v>52</v>
      </c>
    </row>
    <row r="484" spans="1:51" ht="30" customHeight="1">
      <c r="A484" s="8" t="s">
        <v>1197</v>
      </c>
      <c r="B484" s="8" t="s">
        <v>1239</v>
      </c>
      <c r="C484" s="8" t="s">
        <v>453</v>
      </c>
      <c r="D484" s="9">
        <v>1</v>
      </c>
      <c r="E484" s="12"/>
      <c r="F484" s="13"/>
      <c r="G484" s="12"/>
      <c r="H484" s="13"/>
      <c r="I484" s="12"/>
      <c r="J484" s="13"/>
      <c r="K484" s="12"/>
      <c r="L484" s="13"/>
      <c r="M484" s="8" t="s">
        <v>52</v>
      </c>
      <c r="N484" s="2" t="s">
        <v>1285</v>
      </c>
      <c r="O484" s="2" t="s">
        <v>454</v>
      </c>
      <c r="P484" s="2" t="s">
        <v>64</v>
      </c>
      <c r="Q484" s="2" t="s">
        <v>64</v>
      </c>
      <c r="R484" s="2" t="s">
        <v>64</v>
      </c>
      <c r="S484" s="3">
        <v>1</v>
      </c>
      <c r="T484" s="3">
        <v>0</v>
      </c>
      <c r="U484" s="3">
        <v>0.04</v>
      </c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2" t="s">
        <v>52</v>
      </c>
      <c r="AW484" s="2" t="s">
        <v>1306</v>
      </c>
      <c r="AX484" s="2" t="s">
        <v>52</v>
      </c>
      <c r="AY484" s="2" t="s">
        <v>52</v>
      </c>
    </row>
    <row r="485" spans="1:51" ht="30" customHeight="1">
      <c r="A485" s="8" t="s">
        <v>456</v>
      </c>
      <c r="B485" s="8" t="s">
        <v>52</v>
      </c>
      <c r="C485" s="8" t="s">
        <v>52</v>
      </c>
      <c r="D485" s="9"/>
      <c r="E485" s="12"/>
      <c r="F485" s="13"/>
      <c r="G485" s="12"/>
      <c r="H485" s="13"/>
      <c r="I485" s="12"/>
      <c r="J485" s="13"/>
      <c r="K485" s="12"/>
      <c r="L485" s="13"/>
      <c r="M485" s="8" t="s">
        <v>52</v>
      </c>
      <c r="N485" s="2" t="s">
        <v>73</v>
      </c>
      <c r="O485" s="2" t="s">
        <v>73</v>
      </c>
      <c r="P485" s="2" t="s">
        <v>52</v>
      </c>
      <c r="Q485" s="2" t="s">
        <v>52</v>
      </c>
      <c r="R485" s="2" t="s">
        <v>52</v>
      </c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2" t="s">
        <v>52</v>
      </c>
      <c r="AW485" s="2" t="s">
        <v>52</v>
      </c>
      <c r="AX485" s="2" t="s">
        <v>52</v>
      </c>
      <c r="AY485" s="2" t="s">
        <v>52</v>
      </c>
    </row>
    <row r="486" spans="1:51" ht="30" customHeight="1">
      <c r="A486" s="9"/>
      <c r="B486" s="9"/>
      <c r="C486" s="9"/>
      <c r="D486" s="9"/>
      <c r="E486" s="12"/>
      <c r="F486" s="13"/>
      <c r="G486" s="12"/>
      <c r="H486" s="13"/>
      <c r="I486" s="12"/>
      <c r="J486" s="13"/>
      <c r="K486" s="12"/>
      <c r="L486" s="13"/>
      <c r="M486" s="9"/>
    </row>
    <row r="487" spans="1:51" ht="30" customHeight="1">
      <c r="A487" s="151" t="s">
        <v>1307</v>
      </c>
      <c r="B487" s="151"/>
      <c r="C487" s="151"/>
      <c r="D487" s="151"/>
      <c r="E487" s="152"/>
      <c r="F487" s="153"/>
      <c r="G487" s="152"/>
      <c r="H487" s="153"/>
      <c r="I487" s="152"/>
      <c r="J487" s="153"/>
      <c r="K487" s="152"/>
      <c r="L487" s="153"/>
      <c r="M487" s="151"/>
      <c r="N487" s="1" t="s">
        <v>920</v>
      </c>
    </row>
    <row r="488" spans="1:51" ht="30" customHeight="1">
      <c r="A488" s="8" t="s">
        <v>1192</v>
      </c>
      <c r="B488" s="8" t="s">
        <v>507</v>
      </c>
      <c r="C488" s="8" t="s">
        <v>508</v>
      </c>
      <c r="D488" s="9">
        <v>1.2E-2</v>
      </c>
      <c r="E488" s="12"/>
      <c r="F488" s="13"/>
      <c r="G488" s="12"/>
      <c r="H488" s="13"/>
      <c r="I488" s="12"/>
      <c r="J488" s="13"/>
      <c r="K488" s="12"/>
      <c r="L488" s="13"/>
      <c r="M488" s="8" t="s">
        <v>1193</v>
      </c>
      <c r="N488" s="2" t="s">
        <v>920</v>
      </c>
      <c r="O488" s="2" t="s">
        <v>1194</v>
      </c>
      <c r="P488" s="2" t="s">
        <v>64</v>
      </c>
      <c r="Q488" s="2" t="s">
        <v>64</v>
      </c>
      <c r="R488" s="2" t="s">
        <v>63</v>
      </c>
      <c r="S488" s="3"/>
      <c r="T488" s="3"/>
      <c r="U488" s="3"/>
      <c r="V488" s="3">
        <v>1</v>
      </c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2" t="s">
        <v>52</v>
      </c>
      <c r="AW488" s="2" t="s">
        <v>1309</v>
      </c>
      <c r="AX488" s="2" t="s">
        <v>52</v>
      </c>
      <c r="AY488" s="2" t="s">
        <v>52</v>
      </c>
    </row>
    <row r="489" spans="1:51" ht="30" customHeight="1">
      <c r="A489" s="8" t="s">
        <v>512</v>
      </c>
      <c r="B489" s="8" t="s">
        <v>507</v>
      </c>
      <c r="C489" s="8" t="s">
        <v>508</v>
      </c>
      <c r="D489" s="9">
        <v>2E-3</v>
      </c>
      <c r="E489" s="12"/>
      <c r="F489" s="13"/>
      <c r="G489" s="12"/>
      <c r="H489" s="13"/>
      <c r="I489" s="12"/>
      <c r="J489" s="13"/>
      <c r="K489" s="12"/>
      <c r="L489" s="13"/>
      <c r="M489" s="8" t="s">
        <v>513</v>
      </c>
      <c r="N489" s="2" t="s">
        <v>920</v>
      </c>
      <c r="O489" s="2" t="s">
        <v>514</v>
      </c>
      <c r="P489" s="2" t="s">
        <v>64</v>
      </c>
      <c r="Q489" s="2" t="s">
        <v>64</v>
      </c>
      <c r="R489" s="2" t="s">
        <v>63</v>
      </c>
      <c r="S489" s="3"/>
      <c r="T489" s="3"/>
      <c r="U489" s="3"/>
      <c r="V489" s="3">
        <v>1</v>
      </c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2" t="s">
        <v>52</v>
      </c>
      <c r="AW489" s="2" t="s">
        <v>1310</v>
      </c>
      <c r="AX489" s="2" t="s">
        <v>52</v>
      </c>
      <c r="AY489" s="2" t="s">
        <v>52</v>
      </c>
    </row>
    <row r="490" spans="1:51" ht="30" customHeight="1">
      <c r="A490" s="8" t="s">
        <v>1192</v>
      </c>
      <c r="B490" s="8" t="s">
        <v>507</v>
      </c>
      <c r="C490" s="8" t="s">
        <v>508</v>
      </c>
      <c r="D490" s="9">
        <v>1.2E-2</v>
      </c>
      <c r="E490" s="12"/>
      <c r="F490" s="13"/>
      <c r="G490" s="12"/>
      <c r="H490" s="13"/>
      <c r="I490" s="12"/>
      <c r="J490" s="13"/>
      <c r="K490" s="12"/>
      <c r="L490" s="13"/>
      <c r="M490" s="8" t="s">
        <v>1193</v>
      </c>
      <c r="N490" s="2" t="s">
        <v>920</v>
      </c>
      <c r="O490" s="2" t="s">
        <v>1194</v>
      </c>
      <c r="P490" s="2" t="s">
        <v>64</v>
      </c>
      <c r="Q490" s="2" t="s">
        <v>64</v>
      </c>
      <c r="R490" s="2" t="s">
        <v>63</v>
      </c>
      <c r="S490" s="3"/>
      <c r="T490" s="3"/>
      <c r="U490" s="3"/>
      <c r="V490" s="3">
        <v>1</v>
      </c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2" t="s">
        <v>52</v>
      </c>
      <c r="AW490" s="2" t="s">
        <v>1309</v>
      </c>
      <c r="AX490" s="2" t="s">
        <v>52</v>
      </c>
      <c r="AY490" s="2" t="s">
        <v>52</v>
      </c>
    </row>
    <row r="491" spans="1:51" ht="30" customHeight="1">
      <c r="A491" s="8" t="s">
        <v>512</v>
      </c>
      <c r="B491" s="8" t="s">
        <v>507</v>
      </c>
      <c r="C491" s="8" t="s">
        <v>508</v>
      </c>
      <c r="D491" s="9">
        <v>2E-3</v>
      </c>
      <c r="E491" s="12"/>
      <c r="F491" s="13"/>
      <c r="G491" s="12"/>
      <c r="H491" s="13"/>
      <c r="I491" s="12"/>
      <c r="J491" s="13"/>
      <c r="K491" s="12"/>
      <c r="L491" s="13"/>
      <c r="M491" s="8" t="s">
        <v>513</v>
      </c>
      <c r="N491" s="2" t="s">
        <v>920</v>
      </c>
      <c r="O491" s="2" t="s">
        <v>514</v>
      </c>
      <c r="P491" s="2" t="s">
        <v>64</v>
      </c>
      <c r="Q491" s="2" t="s">
        <v>64</v>
      </c>
      <c r="R491" s="2" t="s">
        <v>63</v>
      </c>
      <c r="S491" s="3"/>
      <c r="T491" s="3"/>
      <c r="U491" s="3"/>
      <c r="V491" s="3">
        <v>1</v>
      </c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2" t="s">
        <v>52</v>
      </c>
      <c r="AW491" s="2" t="s">
        <v>1310</v>
      </c>
      <c r="AX491" s="2" t="s">
        <v>52</v>
      </c>
      <c r="AY491" s="2" t="s">
        <v>52</v>
      </c>
    </row>
    <row r="492" spans="1:51" ht="30" customHeight="1">
      <c r="A492" s="8" t="s">
        <v>1192</v>
      </c>
      <c r="B492" s="8" t="s">
        <v>507</v>
      </c>
      <c r="C492" s="8" t="s">
        <v>508</v>
      </c>
      <c r="D492" s="9">
        <v>1.2E-2</v>
      </c>
      <c r="E492" s="12"/>
      <c r="F492" s="13"/>
      <c r="G492" s="12"/>
      <c r="H492" s="13"/>
      <c r="I492" s="12"/>
      <c r="J492" s="13"/>
      <c r="K492" s="12"/>
      <c r="L492" s="13"/>
      <c r="M492" s="8" t="s">
        <v>1193</v>
      </c>
      <c r="N492" s="2" t="s">
        <v>920</v>
      </c>
      <c r="O492" s="2" t="s">
        <v>1194</v>
      </c>
      <c r="P492" s="2" t="s">
        <v>64</v>
      </c>
      <c r="Q492" s="2" t="s">
        <v>64</v>
      </c>
      <c r="R492" s="2" t="s">
        <v>63</v>
      </c>
      <c r="S492" s="3"/>
      <c r="T492" s="3"/>
      <c r="U492" s="3"/>
      <c r="V492" s="3">
        <v>1</v>
      </c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2" t="s">
        <v>52</v>
      </c>
      <c r="AW492" s="2" t="s">
        <v>1309</v>
      </c>
      <c r="AX492" s="2" t="s">
        <v>52</v>
      </c>
      <c r="AY492" s="2" t="s">
        <v>52</v>
      </c>
    </row>
    <row r="493" spans="1:51" ht="30" customHeight="1">
      <c r="A493" s="8" t="s">
        <v>512</v>
      </c>
      <c r="B493" s="8" t="s">
        <v>507</v>
      </c>
      <c r="C493" s="8" t="s">
        <v>508</v>
      </c>
      <c r="D493" s="9">
        <v>2E-3</v>
      </c>
      <c r="E493" s="12"/>
      <c r="F493" s="13"/>
      <c r="G493" s="12"/>
      <c r="H493" s="13"/>
      <c r="I493" s="12"/>
      <c r="J493" s="13"/>
      <c r="K493" s="12"/>
      <c r="L493" s="13"/>
      <c r="M493" s="8" t="s">
        <v>513</v>
      </c>
      <c r="N493" s="2" t="s">
        <v>920</v>
      </c>
      <c r="O493" s="2" t="s">
        <v>514</v>
      </c>
      <c r="P493" s="2" t="s">
        <v>64</v>
      </c>
      <c r="Q493" s="2" t="s">
        <v>64</v>
      </c>
      <c r="R493" s="2" t="s">
        <v>63</v>
      </c>
      <c r="S493" s="3"/>
      <c r="T493" s="3"/>
      <c r="U493" s="3"/>
      <c r="V493" s="3">
        <v>1</v>
      </c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2" t="s">
        <v>52</v>
      </c>
      <c r="AW493" s="2" t="s">
        <v>1310</v>
      </c>
      <c r="AX493" s="2" t="s">
        <v>52</v>
      </c>
      <c r="AY493" s="2" t="s">
        <v>52</v>
      </c>
    </row>
    <row r="494" spans="1:51" ht="30" customHeight="1">
      <c r="A494" s="8" t="s">
        <v>1197</v>
      </c>
      <c r="B494" s="8" t="s">
        <v>695</v>
      </c>
      <c r="C494" s="8" t="s">
        <v>453</v>
      </c>
      <c r="D494" s="9">
        <v>1</v>
      </c>
      <c r="E494" s="12"/>
      <c r="F494" s="13"/>
      <c r="G494" s="12"/>
      <c r="H494" s="13"/>
      <c r="I494" s="12"/>
      <c r="J494" s="13"/>
      <c r="K494" s="12"/>
      <c r="L494" s="13"/>
      <c r="M494" s="8" t="s">
        <v>52</v>
      </c>
      <c r="N494" s="2" t="s">
        <v>920</v>
      </c>
      <c r="O494" s="2" t="s">
        <v>454</v>
      </c>
      <c r="P494" s="2" t="s">
        <v>64</v>
      </c>
      <c r="Q494" s="2" t="s">
        <v>64</v>
      </c>
      <c r="R494" s="2" t="s">
        <v>64</v>
      </c>
      <c r="S494" s="3">
        <v>1</v>
      </c>
      <c r="T494" s="3">
        <v>0</v>
      </c>
      <c r="U494" s="3">
        <v>0.02</v>
      </c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2" t="s">
        <v>52</v>
      </c>
      <c r="AW494" s="2" t="s">
        <v>1311</v>
      </c>
      <c r="AX494" s="2" t="s">
        <v>52</v>
      </c>
      <c r="AY494" s="2" t="s">
        <v>52</v>
      </c>
    </row>
    <row r="495" spans="1:51" ht="30" customHeight="1">
      <c r="A495" s="8" t="s">
        <v>456</v>
      </c>
      <c r="B495" s="8" t="s">
        <v>52</v>
      </c>
      <c r="C495" s="8" t="s">
        <v>52</v>
      </c>
      <c r="D495" s="9"/>
      <c r="E495" s="12"/>
      <c r="F495" s="13"/>
      <c r="G495" s="12"/>
      <c r="H495" s="13"/>
      <c r="I495" s="12"/>
      <c r="J495" s="13"/>
      <c r="K495" s="12"/>
      <c r="L495" s="13"/>
      <c r="M495" s="8" t="s">
        <v>52</v>
      </c>
      <c r="N495" s="2" t="s">
        <v>73</v>
      </c>
      <c r="O495" s="2" t="s">
        <v>73</v>
      </c>
      <c r="P495" s="2" t="s">
        <v>52</v>
      </c>
      <c r="Q495" s="2" t="s">
        <v>52</v>
      </c>
      <c r="R495" s="2" t="s">
        <v>52</v>
      </c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2" t="s">
        <v>52</v>
      </c>
      <c r="AW495" s="2" t="s">
        <v>52</v>
      </c>
      <c r="AX495" s="2" t="s">
        <v>52</v>
      </c>
      <c r="AY495" s="2" t="s">
        <v>52</v>
      </c>
    </row>
    <row r="496" spans="1:51" ht="30" customHeight="1">
      <c r="A496" s="9"/>
      <c r="B496" s="9"/>
      <c r="C496" s="9"/>
      <c r="D496" s="9"/>
      <c r="E496" s="12"/>
      <c r="F496" s="13"/>
      <c r="G496" s="12"/>
      <c r="H496" s="13"/>
      <c r="I496" s="12"/>
      <c r="J496" s="13"/>
      <c r="K496" s="12"/>
      <c r="L496" s="13"/>
      <c r="M496" s="9"/>
    </row>
    <row r="497" spans="1:51" ht="30" customHeight="1">
      <c r="A497" s="151" t="s">
        <v>1312</v>
      </c>
      <c r="B497" s="151"/>
      <c r="C497" s="151"/>
      <c r="D497" s="151"/>
      <c r="E497" s="152"/>
      <c r="F497" s="153"/>
      <c r="G497" s="152"/>
      <c r="H497" s="153"/>
      <c r="I497" s="152"/>
      <c r="J497" s="153"/>
      <c r="K497" s="152"/>
      <c r="L497" s="153"/>
      <c r="M497" s="151"/>
      <c r="N497" s="1" t="s">
        <v>1290</v>
      </c>
    </row>
    <row r="498" spans="1:51" ht="30" customHeight="1">
      <c r="A498" s="8" t="s">
        <v>1313</v>
      </c>
      <c r="B498" s="8" t="s">
        <v>1314</v>
      </c>
      <c r="C498" s="8" t="s">
        <v>888</v>
      </c>
      <c r="D498" s="9">
        <v>0.29599999999999999</v>
      </c>
      <c r="E498" s="12"/>
      <c r="F498" s="13"/>
      <c r="G498" s="12"/>
      <c r="H498" s="13"/>
      <c r="I498" s="12"/>
      <c r="J498" s="13"/>
      <c r="K498" s="12"/>
      <c r="L498" s="13"/>
      <c r="M498" s="8" t="s">
        <v>1315</v>
      </c>
      <c r="N498" s="2" t="s">
        <v>1290</v>
      </c>
      <c r="O498" s="2" t="s">
        <v>1316</v>
      </c>
      <c r="P498" s="2" t="s">
        <v>64</v>
      </c>
      <c r="Q498" s="2" t="s">
        <v>64</v>
      </c>
      <c r="R498" s="2" t="s">
        <v>63</v>
      </c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2" t="s">
        <v>52</v>
      </c>
      <c r="AW498" s="2" t="s">
        <v>1317</v>
      </c>
      <c r="AX498" s="2" t="s">
        <v>52</v>
      </c>
      <c r="AY498" s="2" t="s">
        <v>52</v>
      </c>
    </row>
    <row r="499" spans="1:51" ht="30" customHeight="1">
      <c r="A499" s="8" t="s">
        <v>456</v>
      </c>
      <c r="B499" s="8" t="s">
        <v>52</v>
      </c>
      <c r="C499" s="8" t="s">
        <v>52</v>
      </c>
      <c r="D499" s="9"/>
      <c r="E499" s="12"/>
      <c r="F499" s="13"/>
      <c r="G499" s="12"/>
      <c r="H499" s="13"/>
      <c r="I499" s="12"/>
      <c r="J499" s="13"/>
      <c r="K499" s="12"/>
      <c r="L499" s="13"/>
      <c r="M499" s="8" t="s">
        <v>52</v>
      </c>
      <c r="N499" s="2" t="s">
        <v>73</v>
      </c>
      <c r="O499" s="2" t="s">
        <v>73</v>
      </c>
      <c r="P499" s="2" t="s">
        <v>52</v>
      </c>
      <c r="Q499" s="2" t="s">
        <v>52</v>
      </c>
      <c r="R499" s="2" t="s">
        <v>52</v>
      </c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2" t="s">
        <v>52</v>
      </c>
      <c r="AW499" s="2" t="s">
        <v>52</v>
      </c>
      <c r="AX499" s="2" t="s">
        <v>52</v>
      </c>
      <c r="AY499" s="2" t="s">
        <v>52</v>
      </c>
    </row>
    <row r="500" spans="1:51" ht="30" customHeight="1">
      <c r="A500" s="9"/>
      <c r="B500" s="9"/>
      <c r="C500" s="9"/>
      <c r="D500" s="9"/>
      <c r="E500" s="12"/>
      <c r="F500" s="13"/>
      <c r="G500" s="12"/>
      <c r="H500" s="13"/>
      <c r="I500" s="12"/>
      <c r="J500" s="13"/>
      <c r="K500" s="12"/>
      <c r="L500" s="13"/>
      <c r="M500" s="9"/>
    </row>
    <row r="501" spans="1:51" ht="30" customHeight="1">
      <c r="A501" s="151" t="s">
        <v>1318</v>
      </c>
      <c r="B501" s="151"/>
      <c r="C501" s="151"/>
      <c r="D501" s="151"/>
      <c r="E501" s="152"/>
      <c r="F501" s="153"/>
      <c r="G501" s="152"/>
      <c r="H501" s="153"/>
      <c r="I501" s="152"/>
      <c r="J501" s="153"/>
      <c r="K501" s="152"/>
      <c r="L501" s="153"/>
      <c r="M501" s="151"/>
      <c r="N501" s="1" t="s">
        <v>1299</v>
      </c>
    </row>
    <row r="502" spans="1:51" ht="30" customHeight="1">
      <c r="A502" s="8" t="s">
        <v>1229</v>
      </c>
      <c r="B502" s="8" t="s">
        <v>507</v>
      </c>
      <c r="C502" s="8" t="s">
        <v>508</v>
      </c>
      <c r="D502" s="9">
        <v>1.609E-2</v>
      </c>
      <c r="E502" s="12"/>
      <c r="F502" s="13"/>
      <c r="G502" s="12"/>
      <c r="H502" s="13"/>
      <c r="I502" s="12"/>
      <c r="J502" s="13"/>
      <c r="K502" s="12"/>
      <c r="L502" s="13"/>
      <c r="M502" s="8" t="s">
        <v>1230</v>
      </c>
      <c r="N502" s="2" t="s">
        <v>1299</v>
      </c>
      <c r="O502" s="2" t="s">
        <v>1231</v>
      </c>
      <c r="P502" s="2" t="s">
        <v>64</v>
      </c>
      <c r="Q502" s="2" t="s">
        <v>64</v>
      </c>
      <c r="R502" s="2" t="s">
        <v>63</v>
      </c>
      <c r="S502" s="3"/>
      <c r="T502" s="3"/>
      <c r="U502" s="3"/>
      <c r="V502" s="3">
        <v>1</v>
      </c>
      <c r="W502" s="3">
        <v>2</v>
      </c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2" t="s">
        <v>52</v>
      </c>
      <c r="AW502" s="2" t="s">
        <v>1319</v>
      </c>
      <c r="AX502" s="2" t="s">
        <v>52</v>
      </c>
      <c r="AY502" s="2" t="s">
        <v>52</v>
      </c>
    </row>
    <row r="503" spans="1:51" ht="30" customHeight="1">
      <c r="A503" s="8" t="s">
        <v>1233</v>
      </c>
      <c r="B503" s="8" t="s">
        <v>507</v>
      </c>
      <c r="C503" s="8" t="s">
        <v>508</v>
      </c>
      <c r="D503" s="9">
        <v>4.3899999999999998E-3</v>
      </c>
      <c r="E503" s="12"/>
      <c r="F503" s="13"/>
      <c r="G503" s="12"/>
      <c r="H503" s="13"/>
      <c r="I503" s="12"/>
      <c r="J503" s="13"/>
      <c r="K503" s="12"/>
      <c r="L503" s="13"/>
      <c r="M503" s="8" t="s">
        <v>1234</v>
      </c>
      <c r="N503" s="2" t="s">
        <v>1299</v>
      </c>
      <c r="O503" s="2" t="s">
        <v>1235</v>
      </c>
      <c r="P503" s="2" t="s">
        <v>64</v>
      </c>
      <c r="Q503" s="2" t="s">
        <v>64</v>
      </c>
      <c r="R503" s="2" t="s">
        <v>63</v>
      </c>
      <c r="S503" s="3"/>
      <c r="T503" s="3"/>
      <c r="U503" s="3"/>
      <c r="V503" s="3">
        <v>1</v>
      </c>
      <c r="W503" s="3">
        <v>2</v>
      </c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2" t="s">
        <v>52</v>
      </c>
      <c r="AW503" s="2" t="s">
        <v>1320</v>
      </c>
      <c r="AX503" s="2" t="s">
        <v>52</v>
      </c>
      <c r="AY503" s="2" t="s">
        <v>52</v>
      </c>
    </row>
    <row r="504" spans="1:51" ht="30" customHeight="1">
      <c r="A504" s="8" t="s">
        <v>691</v>
      </c>
      <c r="B504" s="8" t="s">
        <v>507</v>
      </c>
      <c r="C504" s="8" t="s">
        <v>508</v>
      </c>
      <c r="D504" s="9">
        <v>5.8500000000000002E-3</v>
      </c>
      <c r="E504" s="12"/>
      <c r="F504" s="13"/>
      <c r="G504" s="12"/>
      <c r="H504" s="13"/>
      <c r="I504" s="12"/>
      <c r="J504" s="13"/>
      <c r="K504" s="12"/>
      <c r="L504" s="13"/>
      <c r="M504" s="8" t="s">
        <v>692</v>
      </c>
      <c r="N504" s="2" t="s">
        <v>1299</v>
      </c>
      <c r="O504" s="2" t="s">
        <v>693</v>
      </c>
      <c r="P504" s="2" t="s">
        <v>64</v>
      </c>
      <c r="Q504" s="2" t="s">
        <v>64</v>
      </c>
      <c r="R504" s="2" t="s">
        <v>63</v>
      </c>
      <c r="S504" s="3"/>
      <c r="T504" s="3"/>
      <c r="U504" s="3"/>
      <c r="V504" s="3">
        <v>1</v>
      </c>
      <c r="W504" s="3">
        <v>2</v>
      </c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2" t="s">
        <v>52</v>
      </c>
      <c r="AW504" s="2" t="s">
        <v>1321</v>
      </c>
      <c r="AX504" s="2" t="s">
        <v>52</v>
      </c>
      <c r="AY504" s="2" t="s">
        <v>52</v>
      </c>
    </row>
    <row r="505" spans="1:51" ht="30" customHeight="1">
      <c r="A505" s="8" t="s">
        <v>512</v>
      </c>
      <c r="B505" s="8" t="s">
        <v>507</v>
      </c>
      <c r="C505" s="8" t="s">
        <v>508</v>
      </c>
      <c r="D505" s="9">
        <v>2.9299999999999999E-3</v>
      </c>
      <c r="E505" s="12"/>
      <c r="F505" s="13"/>
      <c r="G505" s="12"/>
      <c r="H505" s="13"/>
      <c r="I505" s="12"/>
      <c r="J505" s="13"/>
      <c r="K505" s="12"/>
      <c r="L505" s="13"/>
      <c r="M505" s="8" t="s">
        <v>513</v>
      </c>
      <c r="N505" s="2" t="s">
        <v>1299</v>
      </c>
      <c r="O505" s="2" t="s">
        <v>514</v>
      </c>
      <c r="P505" s="2" t="s">
        <v>64</v>
      </c>
      <c r="Q505" s="2" t="s">
        <v>64</v>
      </c>
      <c r="R505" s="2" t="s">
        <v>63</v>
      </c>
      <c r="S505" s="3"/>
      <c r="T505" s="3"/>
      <c r="U505" s="3"/>
      <c r="V505" s="3">
        <v>1</v>
      </c>
      <c r="W505" s="3">
        <v>2</v>
      </c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2" t="s">
        <v>52</v>
      </c>
      <c r="AW505" s="2" t="s">
        <v>1322</v>
      </c>
      <c r="AX505" s="2" t="s">
        <v>52</v>
      </c>
      <c r="AY505" s="2" t="s">
        <v>52</v>
      </c>
    </row>
    <row r="506" spans="1:51" ht="30" customHeight="1">
      <c r="A506" s="8" t="s">
        <v>664</v>
      </c>
      <c r="B506" s="8" t="s">
        <v>1239</v>
      </c>
      <c r="C506" s="8" t="s">
        <v>453</v>
      </c>
      <c r="D506" s="9">
        <v>1</v>
      </c>
      <c r="E506" s="12"/>
      <c r="F506" s="13"/>
      <c r="G506" s="12"/>
      <c r="H506" s="13"/>
      <c r="I506" s="12"/>
      <c r="J506" s="13"/>
      <c r="K506" s="12"/>
      <c r="L506" s="13"/>
      <c r="M506" s="8" t="s">
        <v>52</v>
      </c>
      <c r="N506" s="2" t="s">
        <v>1299</v>
      </c>
      <c r="O506" s="2" t="s">
        <v>454</v>
      </c>
      <c r="P506" s="2" t="s">
        <v>64</v>
      </c>
      <c r="Q506" s="2" t="s">
        <v>64</v>
      </c>
      <c r="R506" s="2" t="s">
        <v>64</v>
      </c>
      <c r="S506" s="3">
        <v>1</v>
      </c>
      <c r="T506" s="3">
        <v>2</v>
      </c>
      <c r="U506" s="3">
        <v>0.04</v>
      </c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2" t="s">
        <v>52</v>
      </c>
      <c r="AW506" s="2" t="s">
        <v>1323</v>
      </c>
      <c r="AX506" s="2" t="s">
        <v>52</v>
      </c>
      <c r="AY506" s="2" t="s">
        <v>52</v>
      </c>
    </row>
    <row r="507" spans="1:51" ht="30" customHeight="1">
      <c r="A507" s="8" t="s">
        <v>820</v>
      </c>
      <c r="B507" s="8" t="s">
        <v>695</v>
      </c>
      <c r="C507" s="8" t="s">
        <v>453</v>
      </c>
      <c r="D507" s="9">
        <v>1</v>
      </c>
      <c r="E507" s="12"/>
      <c r="F507" s="13"/>
      <c r="G507" s="12"/>
      <c r="H507" s="13"/>
      <c r="I507" s="12"/>
      <c r="J507" s="13"/>
      <c r="K507" s="12"/>
      <c r="L507" s="13"/>
      <c r="M507" s="8" t="s">
        <v>52</v>
      </c>
      <c r="N507" s="2" t="s">
        <v>1299</v>
      </c>
      <c r="O507" s="2" t="s">
        <v>473</v>
      </c>
      <c r="P507" s="2" t="s">
        <v>64</v>
      </c>
      <c r="Q507" s="2" t="s">
        <v>64</v>
      </c>
      <c r="R507" s="2" t="s">
        <v>64</v>
      </c>
      <c r="S507" s="3">
        <v>1</v>
      </c>
      <c r="T507" s="3">
        <v>0</v>
      </c>
      <c r="U507" s="3">
        <v>0.02</v>
      </c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2" t="s">
        <v>52</v>
      </c>
      <c r="AW507" s="2" t="s">
        <v>1324</v>
      </c>
      <c r="AX507" s="2" t="s">
        <v>52</v>
      </c>
      <c r="AY507" s="2" t="s">
        <v>52</v>
      </c>
    </row>
    <row r="508" spans="1:51" ht="30" customHeight="1">
      <c r="A508" s="8" t="s">
        <v>456</v>
      </c>
      <c r="B508" s="8" t="s">
        <v>52</v>
      </c>
      <c r="C508" s="8" t="s">
        <v>52</v>
      </c>
      <c r="D508" s="9"/>
      <c r="E508" s="12"/>
      <c r="F508" s="13"/>
      <c r="G508" s="12"/>
      <c r="H508" s="13"/>
      <c r="I508" s="12"/>
      <c r="J508" s="13"/>
      <c r="K508" s="12"/>
      <c r="L508" s="13"/>
      <c r="M508" s="8" t="s">
        <v>52</v>
      </c>
      <c r="N508" s="2" t="s">
        <v>73</v>
      </c>
      <c r="O508" s="2" t="s">
        <v>73</v>
      </c>
      <c r="P508" s="2" t="s">
        <v>52</v>
      </c>
      <c r="Q508" s="2" t="s">
        <v>52</v>
      </c>
      <c r="R508" s="2" t="s">
        <v>52</v>
      </c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2" t="s">
        <v>52</v>
      </c>
      <c r="AW508" s="2" t="s">
        <v>52</v>
      </c>
      <c r="AX508" s="2" t="s">
        <v>52</v>
      </c>
      <c r="AY508" s="2" t="s">
        <v>52</v>
      </c>
    </row>
    <row r="509" spans="1:51" ht="30" customHeight="1">
      <c r="A509" s="9"/>
      <c r="B509" s="9"/>
      <c r="C509" s="9"/>
      <c r="D509" s="9"/>
      <c r="E509" s="12"/>
      <c r="F509" s="13"/>
      <c r="G509" s="12"/>
      <c r="H509" s="13"/>
      <c r="I509" s="12"/>
      <c r="J509" s="13"/>
      <c r="K509" s="12"/>
      <c r="L509" s="13"/>
      <c r="M509" s="9"/>
    </row>
    <row r="510" spans="1:51" ht="30" customHeight="1">
      <c r="A510" s="151" t="s">
        <v>1325</v>
      </c>
      <c r="B510" s="151"/>
      <c r="C510" s="151"/>
      <c r="D510" s="151"/>
      <c r="E510" s="152"/>
      <c r="F510" s="153"/>
      <c r="G510" s="152"/>
      <c r="H510" s="153"/>
      <c r="I510" s="152"/>
      <c r="J510" s="153"/>
      <c r="K510" s="152"/>
      <c r="L510" s="153"/>
      <c r="M510" s="151"/>
      <c r="N510" s="1" t="s">
        <v>814</v>
      </c>
    </row>
    <row r="511" spans="1:51" ht="30" customHeight="1">
      <c r="A511" s="8" t="s">
        <v>1326</v>
      </c>
      <c r="B511" s="8" t="s">
        <v>1327</v>
      </c>
      <c r="C511" s="8" t="s">
        <v>710</v>
      </c>
      <c r="D511" s="9">
        <v>13.816000000000001</v>
      </c>
      <c r="E511" s="12"/>
      <c r="F511" s="13"/>
      <c r="G511" s="12"/>
      <c r="H511" s="13"/>
      <c r="I511" s="12"/>
      <c r="J511" s="13"/>
      <c r="K511" s="12"/>
      <c r="L511" s="13"/>
      <c r="M511" s="8" t="s">
        <v>1328</v>
      </c>
      <c r="N511" s="2" t="s">
        <v>814</v>
      </c>
      <c r="O511" s="2" t="s">
        <v>1329</v>
      </c>
      <c r="P511" s="2" t="s">
        <v>64</v>
      </c>
      <c r="Q511" s="2" t="s">
        <v>64</v>
      </c>
      <c r="R511" s="2" t="s">
        <v>63</v>
      </c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2" t="s">
        <v>52</v>
      </c>
      <c r="AW511" s="2" t="s">
        <v>1330</v>
      </c>
      <c r="AX511" s="2" t="s">
        <v>52</v>
      </c>
      <c r="AY511" s="2" t="s">
        <v>52</v>
      </c>
    </row>
    <row r="512" spans="1:51" ht="30" customHeight="1">
      <c r="A512" s="8" t="s">
        <v>743</v>
      </c>
      <c r="B512" s="8" t="s">
        <v>755</v>
      </c>
      <c r="C512" s="8" t="s">
        <v>710</v>
      </c>
      <c r="D512" s="9">
        <v>12.56</v>
      </c>
      <c r="E512" s="12"/>
      <c r="F512" s="13"/>
      <c r="G512" s="12"/>
      <c r="H512" s="13"/>
      <c r="I512" s="12"/>
      <c r="J512" s="13"/>
      <c r="K512" s="12"/>
      <c r="L512" s="13"/>
      <c r="M512" s="8" t="s">
        <v>756</v>
      </c>
      <c r="N512" s="2" t="s">
        <v>814</v>
      </c>
      <c r="O512" s="2" t="s">
        <v>757</v>
      </c>
      <c r="P512" s="2" t="s">
        <v>63</v>
      </c>
      <c r="Q512" s="2" t="s">
        <v>64</v>
      </c>
      <c r="R512" s="2" t="s">
        <v>64</v>
      </c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2" t="s">
        <v>52</v>
      </c>
      <c r="AW512" s="2" t="s">
        <v>1331</v>
      </c>
      <c r="AX512" s="2" t="s">
        <v>52</v>
      </c>
      <c r="AY512" s="2" t="s">
        <v>52</v>
      </c>
    </row>
    <row r="513" spans="1:51" ht="30" customHeight="1">
      <c r="A513" s="8" t="s">
        <v>759</v>
      </c>
      <c r="B513" s="8" t="s">
        <v>760</v>
      </c>
      <c r="C513" s="8" t="s">
        <v>710</v>
      </c>
      <c r="D513" s="9">
        <v>-1.1299999999999999</v>
      </c>
      <c r="E513" s="12"/>
      <c r="F513" s="13"/>
      <c r="G513" s="12"/>
      <c r="H513" s="13"/>
      <c r="I513" s="12"/>
      <c r="J513" s="13"/>
      <c r="K513" s="12"/>
      <c r="L513" s="13"/>
      <c r="M513" s="8" t="s">
        <v>761</v>
      </c>
      <c r="N513" s="2" t="s">
        <v>814</v>
      </c>
      <c r="O513" s="2" t="s">
        <v>762</v>
      </c>
      <c r="P513" s="2" t="s">
        <v>64</v>
      </c>
      <c r="Q513" s="2" t="s">
        <v>64</v>
      </c>
      <c r="R513" s="2" t="s">
        <v>63</v>
      </c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2" t="s">
        <v>52</v>
      </c>
      <c r="AW513" s="2" t="s">
        <v>1332</v>
      </c>
      <c r="AX513" s="2" t="s">
        <v>52</v>
      </c>
      <c r="AY513" s="2" t="s">
        <v>52</v>
      </c>
    </row>
    <row r="514" spans="1:51" ht="30" customHeight="1">
      <c r="A514" s="8" t="s">
        <v>456</v>
      </c>
      <c r="B514" s="8" t="s">
        <v>52</v>
      </c>
      <c r="C514" s="8" t="s">
        <v>52</v>
      </c>
      <c r="D514" s="9"/>
      <c r="E514" s="12"/>
      <c r="F514" s="13"/>
      <c r="G514" s="12"/>
      <c r="H514" s="13"/>
      <c r="I514" s="12"/>
      <c r="J514" s="13"/>
      <c r="K514" s="12"/>
      <c r="L514" s="13"/>
      <c r="M514" s="8" t="s">
        <v>52</v>
      </c>
      <c r="N514" s="2" t="s">
        <v>73</v>
      </c>
      <c r="O514" s="2" t="s">
        <v>73</v>
      </c>
      <c r="P514" s="2" t="s">
        <v>52</v>
      </c>
      <c r="Q514" s="2" t="s">
        <v>52</v>
      </c>
      <c r="R514" s="2" t="s">
        <v>52</v>
      </c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2" t="s">
        <v>52</v>
      </c>
      <c r="AW514" s="2" t="s">
        <v>52</v>
      </c>
      <c r="AX514" s="2" t="s">
        <v>52</v>
      </c>
      <c r="AY514" s="2" t="s">
        <v>52</v>
      </c>
    </row>
    <row r="515" spans="1:51" ht="30" customHeight="1">
      <c r="A515" s="9"/>
      <c r="B515" s="9"/>
      <c r="C515" s="9"/>
      <c r="D515" s="9"/>
      <c r="E515" s="12"/>
      <c r="F515" s="13"/>
      <c r="G515" s="12"/>
      <c r="H515" s="13"/>
      <c r="I515" s="12"/>
      <c r="J515" s="13"/>
      <c r="K515" s="12"/>
      <c r="L515" s="13"/>
      <c r="M515" s="9"/>
    </row>
    <row r="516" spans="1:51" ht="30" customHeight="1">
      <c r="A516" s="151" t="s">
        <v>1333</v>
      </c>
      <c r="B516" s="151"/>
      <c r="C516" s="151"/>
      <c r="D516" s="151"/>
      <c r="E516" s="152"/>
      <c r="F516" s="153"/>
      <c r="G516" s="152"/>
      <c r="H516" s="153"/>
      <c r="I516" s="152"/>
      <c r="J516" s="153"/>
      <c r="K516" s="152"/>
      <c r="L516" s="153"/>
      <c r="M516" s="151"/>
      <c r="N516" s="1" t="s">
        <v>818</v>
      </c>
    </row>
    <row r="517" spans="1:51" ht="30" customHeight="1">
      <c r="A517" s="8" t="s">
        <v>205</v>
      </c>
      <c r="B517" s="8" t="s">
        <v>1334</v>
      </c>
      <c r="C517" s="8" t="s">
        <v>68</v>
      </c>
      <c r="D517" s="9">
        <v>1.05</v>
      </c>
      <c r="E517" s="12"/>
      <c r="F517" s="13"/>
      <c r="G517" s="12"/>
      <c r="H517" s="13"/>
      <c r="I517" s="12"/>
      <c r="J517" s="13"/>
      <c r="K517" s="12"/>
      <c r="L517" s="13"/>
      <c r="M517" s="8" t="s">
        <v>1335</v>
      </c>
      <c r="N517" s="2" t="s">
        <v>818</v>
      </c>
      <c r="O517" s="2" t="s">
        <v>1336</v>
      </c>
      <c r="P517" s="2" t="s">
        <v>64</v>
      </c>
      <c r="Q517" s="2" t="s">
        <v>64</v>
      </c>
      <c r="R517" s="2" t="s">
        <v>63</v>
      </c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2" t="s">
        <v>52</v>
      </c>
      <c r="AW517" s="2" t="s">
        <v>1337</v>
      </c>
      <c r="AX517" s="2" t="s">
        <v>52</v>
      </c>
      <c r="AY517" s="2" t="s">
        <v>52</v>
      </c>
    </row>
    <row r="518" spans="1:51" ht="30" customHeight="1">
      <c r="A518" s="8" t="s">
        <v>743</v>
      </c>
      <c r="B518" s="8" t="s">
        <v>1338</v>
      </c>
      <c r="C518" s="8" t="s">
        <v>710</v>
      </c>
      <c r="D518" s="9">
        <v>1.696</v>
      </c>
      <c r="E518" s="12"/>
      <c r="F518" s="13"/>
      <c r="G518" s="12"/>
      <c r="H518" s="13"/>
      <c r="I518" s="12"/>
      <c r="J518" s="13"/>
      <c r="K518" s="12"/>
      <c r="L518" s="13"/>
      <c r="M518" s="8" t="s">
        <v>1339</v>
      </c>
      <c r="N518" s="2" t="s">
        <v>818</v>
      </c>
      <c r="O518" s="2" t="s">
        <v>1340</v>
      </c>
      <c r="P518" s="2" t="s">
        <v>63</v>
      </c>
      <c r="Q518" s="2" t="s">
        <v>64</v>
      </c>
      <c r="R518" s="2" t="s">
        <v>64</v>
      </c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2" t="s">
        <v>52</v>
      </c>
      <c r="AW518" s="2" t="s">
        <v>1341</v>
      </c>
      <c r="AX518" s="2" t="s">
        <v>52</v>
      </c>
      <c r="AY518" s="2" t="s">
        <v>52</v>
      </c>
    </row>
    <row r="519" spans="1:51" ht="30" customHeight="1">
      <c r="A519" s="8" t="s">
        <v>759</v>
      </c>
      <c r="B519" s="8" t="s">
        <v>760</v>
      </c>
      <c r="C519" s="8" t="s">
        <v>710</v>
      </c>
      <c r="D519" s="9">
        <v>-7.6200000000000004E-2</v>
      </c>
      <c r="E519" s="12"/>
      <c r="F519" s="13"/>
      <c r="G519" s="12"/>
      <c r="H519" s="13"/>
      <c r="I519" s="12"/>
      <c r="J519" s="13"/>
      <c r="K519" s="12"/>
      <c r="L519" s="13"/>
      <c r="M519" s="8" t="s">
        <v>761</v>
      </c>
      <c r="N519" s="2" t="s">
        <v>818</v>
      </c>
      <c r="O519" s="2" t="s">
        <v>762</v>
      </c>
      <c r="P519" s="2" t="s">
        <v>64</v>
      </c>
      <c r="Q519" s="2" t="s">
        <v>64</v>
      </c>
      <c r="R519" s="2" t="s">
        <v>63</v>
      </c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2" t="s">
        <v>52</v>
      </c>
      <c r="AW519" s="2" t="s">
        <v>1342</v>
      </c>
      <c r="AX519" s="2" t="s">
        <v>52</v>
      </c>
      <c r="AY519" s="2" t="s">
        <v>52</v>
      </c>
    </row>
    <row r="520" spans="1:51" ht="30" customHeight="1">
      <c r="A520" s="8" t="s">
        <v>732</v>
      </c>
      <c r="B520" s="8" t="s">
        <v>733</v>
      </c>
      <c r="C520" s="8" t="s">
        <v>93</v>
      </c>
      <c r="D520" s="9">
        <v>0.16</v>
      </c>
      <c r="E520" s="12"/>
      <c r="F520" s="13"/>
      <c r="G520" s="12"/>
      <c r="H520" s="13"/>
      <c r="I520" s="12"/>
      <c r="J520" s="13"/>
      <c r="K520" s="12"/>
      <c r="L520" s="13"/>
      <c r="M520" s="8" t="s">
        <v>734</v>
      </c>
      <c r="N520" s="2" t="s">
        <v>818</v>
      </c>
      <c r="O520" s="2" t="s">
        <v>735</v>
      </c>
      <c r="P520" s="2" t="s">
        <v>63</v>
      </c>
      <c r="Q520" s="2" t="s">
        <v>64</v>
      </c>
      <c r="R520" s="2" t="s">
        <v>64</v>
      </c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2" t="s">
        <v>52</v>
      </c>
      <c r="AW520" s="2" t="s">
        <v>1343</v>
      </c>
      <c r="AX520" s="2" t="s">
        <v>52</v>
      </c>
      <c r="AY520" s="2" t="s">
        <v>52</v>
      </c>
    </row>
    <row r="521" spans="1:51" ht="30" customHeight="1">
      <c r="A521" s="8" t="s">
        <v>456</v>
      </c>
      <c r="B521" s="8" t="s">
        <v>52</v>
      </c>
      <c r="C521" s="8" t="s">
        <v>52</v>
      </c>
      <c r="D521" s="9"/>
      <c r="E521" s="12"/>
      <c r="F521" s="13"/>
      <c r="G521" s="12"/>
      <c r="H521" s="13"/>
      <c r="I521" s="12"/>
      <c r="J521" s="13"/>
      <c r="K521" s="12"/>
      <c r="L521" s="13"/>
      <c r="M521" s="8" t="s">
        <v>52</v>
      </c>
      <c r="N521" s="2" t="s">
        <v>73</v>
      </c>
      <c r="O521" s="2" t="s">
        <v>73</v>
      </c>
      <c r="P521" s="2" t="s">
        <v>52</v>
      </c>
      <c r="Q521" s="2" t="s">
        <v>52</v>
      </c>
      <c r="R521" s="2" t="s">
        <v>52</v>
      </c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2" t="s">
        <v>52</v>
      </c>
      <c r="AW521" s="2" t="s">
        <v>52</v>
      </c>
      <c r="AX521" s="2" t="s">
        <v>52</v>
      </c>
      <c r="AY521" s="2" t="s">
        <v>52</v>
      </c>
    </row>
    <row r="522" spans="1:51" ht="30" customHeight="1">
      <c r="A522" s="9"/>
      <c r="B522" s="9"/>
      <c r="C522" s="9"/>
      <c r="D522" s="9"/>
      <c r="E522" s="12"/>
      <c r="F522" s="13"/>
      <c r="G522" s="12"/>
      <c r="H522" s="13"/>
      <c r="I522" s="12"/>
      <c r="J522" s="13"/>
      <c r="K522" s="12"/>
      <c r="L522" s="13"/>
      <c r="M522" s="9"/>
    </row>
    <row r="523" spans="1:51" ht="30" customHeight="1">
      <c r="A523" s="151" t="s">
        <v>1344</v>
      </c>
      <c r="B523" s="151"/>
      <c r="C523" s="151"/>
      <c r="D523" s="151"/>
      <c r="E523" s="152"/>
      <c r="F523" s="153"/>
      <c r="G523" s="152"/>
      <c r="H523" s="153"/>
      <c r="I523" s="152"/>
      <c r="J523" s="153"/>
      <c r="K523" s="152"/>
      <c r="L523" s="153"/>
      <c r="M523" s="151"/>
      <c r="N523" s="1" t="s">
        <v>1340</v>
      </c>
    </row>
    <row r="524" spans="1:51" ht="30" customHeight="1">
      <c r="A524" s="8" t="s">
        <v>1229</v>
      </c>
      <c r="B524" s="8" t="s">
        <v>507</v>
      </c>
      <c r="C524" s="8" t="s">
        <v>508</v>
      </c>
      <c r="D524" s="9">
        <v>1.238E-2</v>
      </c>
      <c r="E524" s="12"/>
      <c r="F524" s="13"/>
      <c r="G524" s="12"/>
      <c r="H524" s="13"/>
      <c r="I524" s="12"/>
      <c r="J524" s="13"/>
      <c r="K524" s="12"/>
      <c r="L524" s="13"/>
      <c r="M524" s="8" t="s">
        <v>1230</v>
      </c>
      <c r="N524" s="2" t="s">
        <v>1340</v>
      </c>
      <c r="O524" s="2" t="s">
        <v>1231</v>
      </c>
      <c r="P524" s="2" t="s">
        <v>64</v>
      </c>
      <c r="Q524" s="2" t="s">
        <v>64</v>
      </c>
      <c r="R524" s="2" t="s">
        <v>63</v>
      </c>
      <c r="S524" s="3"/>
      <c r="T524" s="3"/>
      <c r="U524" s="3"/>
      <c r="V524" s="3">
        <v>1</v>
      </c>
      <c r="W524" s="3">
        <v>2</v>
      </c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2" t="s">
        <v>52</v>
      </c>
      <c r="AW524" s="2" t="s">
        <v>1345</v>
      </c>
      <c r="AX524" s="2" t="s">
        <v>52</v>
      </c>
      <c r="AY524" s="2" t="s">
        <v>52</v>
      </c>
    </row>
    <row r="525" spans="1:51" ht="30" customHeight="1">
      <c r="A525" s="8" t="s">
        <v>1233</v>
      </c>
      <c r="B525" s="8" t="s">
        <v>507</v>
      </c>
      <c r="C525" s="8" t="s">
        <v>508</v>
      </c>
      <c r="D525" s="9">
        <v>3.3800000000000002E-3</v>
      </c>
      <c r="E525" s="12"/>
      <c r="F525" s="13"/>
      <c r="G525" s="12"/>
      <c r="H525" s="13"/>
      <c r="I525" s="12"/>
      <c r="J525" s="13"/>
      <c r="K525" s="12"/>
      <c r="L525" s="13"/>
      <c r="M525" s="8" t="s">
        <v>1234</v>
      </c>
      <c r="N525" s="2" t="s">
        <v>1340</v>
      </c>
      <c r="O525" s="2" t="s">
        <v>1235</v>
      </c>
      <c r="P525" s="2" t="s">
        <v>64</v>
      </c>
      <c r="Q525" s="2" t="s">
        <v>64</v>
      </c>
      <c r="R525" s="2" t="s">
        <v>63</v>
      </c>
      <c r="S525" s="3"/>
      <c r="T525" s="3"/>
      <c r="U525" s="3"/>
      <c r="V525" s="3">
        <v>1</v>
      </c>
      <c r="W525" s="3">
        <v>2</v>
      </c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2" t="s">
        <v>52</v>
      </c>
      <c r="AW525" s="2" t="s">
        <v>1346</v>
      </c>
      <c r="AX525" s="2" t="s">
        <v>52</v>
      </c>
      <c r="AY525" s="2" t="s">
        <v>52</v>
      </c>
    </row>
    <row r="526" spans="1:51" ht="30" customHeight="1">
      <c r="A526" s="8" t="s">
        <v>691</v>
      </c>
      <c r="B526" s="8" t="s">
        <v>507</v>
      </c>
      <c r="C526" s="8" t="s">
        <v>508</v>
      </c>
      <c r="D526" s="9">
        <v>4.4999999999999997E-3</v>
      </c>
      <c r="E526" s="12"/>
      <c r="F526" s="13"/>
      <c r="G526" s="12"/>
      <c r="H526" s="13"/>
      <c r="I526" s="12"/>
      <c r="J526" s="13"/>
      <c r="K526" s="12"/>
      <c r="L526" s="13"/>
      <c r="M526" s="8" t="s">
        <v>692</v>
      </c>
      <c r="N526" s="2" t="s">
        <v>1340</v>
      </c>
      <c r="O526" s="2" t="s">
        <v>693</v>
      </c>
      <c r="P526" s="2" t="s">
        <v>64</v>
      </c>
      <c r="Q526" s="2" t="s">
        <v>64</v>
      </c>
      <c r="R526" s="2" t="s">
        <v>63</v>
      </c>
      <c r="S526" s="3"/>
      <c r="T526" s="3"/>
      <c r="U526" s="3"/>
      <c r="V526" s="3">
        <v>1</v>
      </c>
      <c r="W526" s="3">
        <v>2</v>
      </c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2" t="s">
        <v>52</v>
      </c>
      <c r="AW526" s="2" t="s">
        <v>1347</v>
      </c>
      <c r="AX526" s="2" t="s">
        <v>52</v>
      </c>
      <c r="AY526" s="2" t="s">
        <v>52</v>
      </c>
    </row>
    <row r="527" spans="1:51" ht="30" customHeight="1">
      <c r="A527" s="8" t="s">
        <v>512</v>
      </c>
      <c r="B527" s="8" t="s">
        <v>507</v>
      </c>
      <c r="C527" s="8" t="s">
        <v>508</v>
      </c>
      <c r="D527" s="9">
        <v>2.2499999999999998E-3</v>
      </c>
      <c r="E527" s="12"/>
      <c r="F527" s="13"/>
      <c r="G527" s="12"/>
      <c r="H527" s="13"/>
      <c r="I527" s="12"/>
      <c r="J527" s="13"/>
      <c r="K527" s="12"/>
      <c r="L527" s="13"/>
      <c r="M527" s="8" t="s">
        <v>513</v>
      </c>
      <c r="N527" s="2" t="s">
        <v>1340</v>
      </c>
      <c r="O527" s="2" t="s">
        <v>514</v>
      </c>
      <c r="P527" s="2" t="s">
        <v>64</v>
      </c>
      <c r="Q527" s="2" t="s">
        <v>64</v>
      </c>
      <c r="R527" s="2" t="s">
        <v>63</v>
      </c>
      <c r="S527" s="3"/>
      <c r="T527" s="3"/>
      <c r="U527" s="3"/>
      <c r="V527" s="3">
        <v>1</v>
      </c>
      <c r="W527" s="3">
        <v>2</v>
      </c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2" t="s">
        <v>52</v>
      </c>
      <c r="AW527" s="2" t="s">
        <v>1348</v>
      </c>
      <c r="AX527" s="2" t="s">
        <v>52</v>
      </c>
      <c r="AY527" s="2" t="s">
        <v>52</v>
      </c>
    </row>
    <row r="528" spans="1:51" ht="30" customHeight="1">
      <c r="A528" s="8" t="s">
        <v>664</v>
      </c>
      <c r="B528" s="8" t="s">
        <v>1247</v>
      </c>
      <c r="C528" s="8" t="s">
        <v>453</v>
      </c>
      <c r="D528" s="9">
        <v>1</v>
      </c>
      <c r="E528" s="12"/>
      <c r="F528" s="13"/>
      <c r="G528" s="12"/>
      <c r="H528" s="13"/>
      <c r="I528" s="12"/>
      <c r="J528" s="13"/>
      <c r="K528" s="12"/>
      <c r="L528" s="13"/>
      <c r="M528" s="8" t="s">
        <v>52</v>
      </c>
      <c r="N528" s="2" t="s">
        <v>1340</v>
      </c>
      <c r="O528" s="2" t="s">
        <v>454</v>
      </c>
      <c r="P528" s="2" t="s">
        <v>64</v>
      </c>
      <c r="Q528" s="2" t="s">
        <v>64</v>
      </c>
      <c r="R528" s="2" t="s">
        <v>64</v>
      </c>
      <c r="S528" s="3">
        <v>1</v>
      </c>
      <c r="T528" s="3">
        <v>2</v>
      </c>
      <c r="U528" s="3">
        <v>0.05</v>
      </c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2" t="s">
        <v>52</v>
      </c>
      <c r="AW528" s="2" t="s">
        <v>1349</v>
      </c>
      <c r="AX528" s="2" t="s">
        <v>52</v>
      </c>
      <c r="AY528" s="2" t="s">
        <v>52</v>
      </c>
    </row>
    <row r="529" spans="1:51" ht="30" customHeight="1">
      <c r="A529" s="8" t="s">
        <v>820</v>
      </c>
      <c r="B529" s="8" t="s">
        <v>665</v>
      </c>
      <c r="C529" s="8" t="s">
        <v>453</v>
      </c>
      <c r="D529" s="9">
        <v>1</v>
      </c>
      <c r="E529" s="12"/>
      <c r="F529" s="13"/>
      <c r="G529" s="12"/>
      <c r="H529" s="13"/>
      <c r="I529" s="12"/>
      <c r="J529" s="13"/>
      <c r="K529" s="12"/>
      <c r="L529" s="13"/>
      <c r="M529" s="8" t="s">
        <v>52</v>
      </c>
      <c r="N529" s="2" t="s">
        <v>1340</v>
      </c>
      <c r="O529" s="2" t="s">
        <v>473</v>
      </c>
      <c r="P529" s="2" t="s">
        <v>64</v>
      </c>
      <c r="Q529" s="2" t="s">
        <v>64</v>
      </c>
      <c r="R529" s="2" t="s">
        <v>64</v>
      </c>
      <c r="S529" s="3">
        <v>1</v>
      </c>
      <c r="T529" s="3">
        <v>0</v>
      </c>
      <c r="U529" s="3">
        <v>0.03</v>
      </c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2" t="s">
        <v>52</v>
      </c>
      <c r="AW529" s="2" t="s">
        <v>1350</v>
      </c>
      <c r="AX529" s="2" t="s">
        <v>52</v>
      </c>
      <c r="AY529" s="2" t="s">
        <v>52</v>
      </c>
    </row>
    <row r="530" spans="1:51" ht="30" customHeight="1">
      <c r="A530" s="8" t="s">
        <v>456</v>
      </c>
      <c r="B530" s="8" t="s">
        <v>52</v>
      </c>
      <c r="C530" s="8" t="s">
        <v>52</v>
      </c>
      <c r="D530" s="9"/>
      <c r="E530" s="12"/>
      <c r="F530" s="13"/>
      <c r="G530" s="12"/>
      <c r="H530" s="13"/>
      <c r="I530" s="12"/>
      <c r="J530" s="13"/>
      <c r="K530" s="12"/>
      <c r="L530" s="13"/>
      <c r="M530" s="8" t="s">
        <v>52</v>
      </c>
      <c r="N530" s="2" t="s">
        <v>73</v>
      </c>
      <c r="O530" s="2" t="s">
        <v>73</v>
      </c>
      <c r="P530" s="2" t="s">
        <v>52</v>
      </c>
      <c r="Q530" s="2" t="s">
        <v>52</v>
      </c>
      <c r="R530" s="2" t="s">
        <v>52</v>
      </c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2" t="s">
        <v>52</v>
      </c>
      <c r="AW530" s="2" t="s">
        <v>52</v>
      </c>
      <c r="AX530" s="2" t="s">
        <v>52</v>
      </c>
      <c r="AY530" s="2" t="s">
        <v>52</v>
      </c>
    </row>
    <row r="531" spans="1:51" ht="30" customHeight="1">
      <c r="A531" s="9"/>
      <c r="B531" s="9"/>
      <c r="C531" s="9"/>
      <c r="D531" s="9"/>
      <c r="E531" s="12"/>
      <c r="F531" s="13"/>
      <c r="G531" s="12"/>
      <c r="H531" s="13"/>
      <c r="I531" s="12"/>
      <c r="J531" s="13"/>
      <c r="K531" s="12"/>
      <c r="L531" s="13"/>
      <c r="M531" s="9"/>
    </row>
    <row r="532" spans="1:51" ht="30" customHeight="1">
      <c r="A532" s="151" t="s">
        <v>1351</v>
      </c>
      <c r="B532" s="151"/>
      <c r="C532" s="151"/>
      <c r="D532" s="151"/>
      <c r="E532" s="152"/>
      <c r="F532" s="153"/>
      <c r="G532" s="152"/>
      <c r="H532" s="153"/>
      <c r="I532" s="152"/>
      <c r="J532" s="153"/>
      <c r="K532" s="152"/>
      <c r="L532" s="153"/>
      <c r="M532" s="151"/>
      <c r="N532" s="1" t="s">
        <v>837</v>
      </c>
    </row>
    <row r="533" spans="1:51" ht="30" customHeight="1">
      <c r="A533" s="8" t="s">
        <v>1353</v>
      </c>
      <c r="B533" s="8" t="s">
        <v>507</v>
      </c>
      <c r="C533" s="8" t="s">
        <v>508</v>
      </c>
      <c r="D533" s="9">
        <v>0.124</v>
      </c>
      <c r="E533" s="12"/>
      <c r="F533" s="13"/>
      <c r="G533" s="12"/>
      <c r="H533" s="13"/>
      <c r="I533" s="12"/>
      <c r="J533" s="13"/>
      <c r="K533" s="12"/>
      <c r="L533" s="13"/>
      <c r="M533" s="8" t="s">
        <v>1354</v>
      </c>
      <c r="N533" s="2" t="s">
        <v>837</v>
      </c>
      <c r="O533" s="2" t="s">
        <v>1355</v>
      </c>
      <c r="P533" s="2" t="s">
        <v>64</v>
      </c>
      <c r="Q533" s="2" t="s">
        <v>64</v>
      </c>
      <c r="R533" s="2" t="s">
        <v>63</v>
      </c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2" t="s">
        <v>52</v>
      </c>
      <c r="AW533" s="2" t="s">
        <v>1356</v>
      </c>
      <c r="AX533" s="2" t="s">
        <v>52</v>
      </c>
      <c r="AY533" s="2" t="s">
        <v>52</v>
      </c>
    </row>
    <row r="534" spans="1:51" ht="30" customHeight="1">
      <c r="A534" s="8" t="s">
        <v>512</v>
      </c>
      <c r="B534" s="8" t="s">
        <v>507</v>
      </c>
      <c r="C534" s="8" t="s">
        <v>508</v>
      </c>
      <c r="D534" s="9">
        <v>1.7000000000000001E-2</v>
      </c>
      <c r="E534" s="12"/>
      <c r="F534" s="13"/>
      <c r="G534" s="12"/>
      <c r="H534" s="13"/>
      <c r="I534" s="12"/>
      <c r="J534" s="13"/>
      <c r="K534" s="12"/>
      <c r="L534" s="13"/>
      <c r="M534" s="8" t="s">
        <v>513</v>
      </c>
      <c r="N534" s="2" t="s">
        <v>837</v>
      </c>
      <c r="O534" s="2" t="s">
        <v>514</v>
      </c>
      <c r="P534" s="2" t="s">
        <v>64</v>
      </c>
      <c r="Q534" s="2" t="s">
        <v>64</v>
      </c>
      <c r="R534" s="2" t="s">
        <v>63</v>
      </c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2" t="s">
        <v>52</v>
      </c>
      <c r="AW534" s="2" t="s">
        <v>1357</v>
      </c>
      <c r="AX534" s="2" t="s">
        <v>52</v>
      </c>
      <c r="AY534" s="2" t="s">
        <v>52</v>
      </c>
    </row>
    <row r="535" spans="1:51" ht="30" customHeight="1">
      <c r="A535" s="8" t="s">
        <v>456</v>
      </c>
      <c r="B535" s="8" t="s">
        <v>52</v>
      </c>
      <c r="C535" s="8" t="s">
        <v>52</v>
      </c>
      <c r="D535" s="9"/>
      <c r="E535" s="12"/>
      <c r="F535" s="13"/>
      <c r="G535" s="12"/>
      <c r="H535" s="13"/>
      <c r="I535" s="12"/>
      <c r="J535" s="13"/>
      <c r="K535" s="12"/>
      <c r="L535" s="13"/>
      <c r="M535" s="8" t="s">
        <v>52</v>
      </c>
      <c r="N535" s="2" t="s">
        <v>73</v>
      </c>
      <c r="O535" s="2" t="s">
        <v>73</v>
      </c>
      <c r="P535" s="2" t="s">
        <v>52</v>
      </c>
      <c r="Q535" s="2" t="s">
        <v>52</v>
      </c>
      <c r="R535" s="2" t="s">
        <v>52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2" t="s">
        <v>52</v>
      </c>
      <c r="AW535" s="2" t="s">
        <v>52</v>
      </c>
      <c r="AX535" s="2" t="s">
        <v>52</v>
      </c>
      <c r="AY535" s="2" t="s">
        <v>52</v>
      </c>
    </row>
    <row r="536" spans="1:51" ht="30" customHeight="1">
      <c r="A536" s="9"/>
      <c r="B536" s="9"/>
      <c r="C536" s="9"/>
      <c r="D536" s="9"/>
      <c r="E536" s="12"/>
      <c r="F536" s="13"/>
      <c r="G536" s="12"/>
      <c r="H536" s="13"/>
      <c r="I536" s="12"/>
      <c r="J536" s="13"/>
      <c r="K536" s="12"/>
      <c r="L536" s="13"/>
      <c r="M536" s="9"/>
    </row>
    <row r="537" spans="1:51" ht="30" customHeight="1">
      <c r="A537" s="151" t="s">
        <v>1358</v>
      </c>
      <c r="B537" s="151"/>
      <c r="C537" s="151"/>
      <c r="D537" s="151"/>
      <c r="E537" s="152"/>
      <c r="F537" s="153"/>
      <c r="G537" s="152"/>
      <c r="H537" s="153"/>
      <c r="I537" s="152"/>
      <c r="J537" s="153"/>
      <c r="K537" s="152"/>
      <c r="L537" s="153"/>
      <c r="M537" s="151"/>
      <c r="N537" s="1" t="s">
        <v>842</v>
      </c>
    </row>
    <row r="538" spans="1:51" ht="30" customHeight="1">
      <c r="A538" s="8" t="s">
        <v>886</v>
      </c>
      <c r="B538" s="8" t="s">
        <v>1359</v>
      </c>
      <c r="C538" s="8" t="s">
        <v>888</v>
      </c>
      <c r="D538" s="9">
        <v>9.6000000000000002E-2</v>
      </c>
      <c r="E538" s="12"/>
      <c r="F538" s="13"/>
      <c r="G538" s="12"/>
      <c r="H538" s="13"/>
      <c r="I538" s="12"/>
      <c r="J538" s="13"/>
      <c r="K538" s="12"/>
      <c r="L538" s="13"/>
      <c r="M538" s="8" t="s">
        <v>1360</v>
      </c>
      <c r="N538" s="2" t="s">
        <v>842</v>
      </c>
      <c r="O538" s="2" t="s">
        <v>1361</v>
      </c>
      <c r="P538" s="2" t="s">
        <v>64</v>
      </c>
      <c r="Q538" s="2" t="s">
        <v>64</v>
      </c>
      <c r="R538" s="2" t="s">
        <v>63</v>
      </c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2" t="s">
        <v>52</v>
      </c>
      <c r="AW538" s="2" t="s">
        <v>1362</v>
      </c>
      <c r="AX538" s="2" t="s">
        <v>52</v>
      </c>
      <c r="AY538" s="2" t="s">
        <v>52</v>
      </c>
    </row>
    <row r="539" spans="1:51" ht="30" customHeight="1">
      <c r="A539" s="8" t="s">
        <v>456</v>
      </c>
      <c r="B539" s="8" t="s">
        <v>52</v>
      </c>
      <c r="C539" s="8" t="s">
        <v>52</v>
      </c>
      <c r="D539" s="9"/>
      <c r="E539" s="12"/>
      <c r="F539" s="13"/>
      <c r="G539" s="12"/>
      <c r="H539" s="13"/>
      <c r="I539" s="12"/>
      <c r="J539" s="13"/>
      <c r="K539" s="12"/>
      <c r="L539" s="13"/>
      <c r="M539" s="8" t="s">
        <v>52</v>
      </c>
      <c r="N539" s="2" t="s">
        <v>73</v>
      </c>
      <c r="O539" s="2" t="s">
        <v>73</v>
      </c>
      <c r="P539" s="2" t="s">
        <v>52</v>
      </c>
      <c r="Q539" s="2" t="s">
        <v>52</v>
      </c>
      <c r="R539" s="2" t="s">
        <v>52</v>
      </c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2" t="s">
        <v>52</v>
      </c>
      <c r="AW539" s="2" t="s">
        <v>52</v>
      </c>
      <c r="AX539" s="2" t="s">
        <v>52</v>
      </c>
      <c r="AY539" s="2" t="s">
        <v>52</v>
      </c>
    </row>
    <row r="540" spans="1:51" ht="30" customHeight="1">
      <c r="A540" s="9"/>
      <c r="B540" s="9"/>
      <c r="C540" s="9"/>
      <c r="D540" s="9"/>
      <c r="E540" s="12"/>
      <c r="F540" s="13"/>
      <c r="G540" s="12"/>
      <c r="H540" s="13"/>
      <c r="I540" s="12"/>
      <c r="J540" s="13"/>
      <c r="K540" s="12"/>
      <c r="L540" s="13"/>
      <c r="M540" s="9"/>
    </row>
    <row r="541" spans="1:51" ht="30" customHeight="1">
      <c r="A541" s="151" t="s">
        <v>1363</v>
      </c>
      <c r="B541" s="151"/>
      <c r="C541" s="151"/>
      <c r="D541" s="151"/>
      <c r="E541" s="152"/>
      <c r="F541" s="153"/>
      <c r="G541" s="152"/>
      <c r="H541" s="153"/>
      <c r="I541" s="152"/>
      <c r="J541" s="153"/>
      <c r="K541" s="152"/>
      <c r="L541" s="153"/>
      <c r="M541" s="151"/>
      <c r="N541" s="1" t="s">
        <v>847</v>
      </c>
    </row>
    <row r="542" spans="1:51" ht="30" customHeight="1">
      <c r="A542" s="8" t="s">
        <v>811</v>
      </c>
      <c r="B542" s="8" t="s">
        <v>812</v>
      </c>
      <c r="C542" s="8" t="s">
        <v>93</v>
      </c>
      <c r="D542" s="9">
        <v>0.17599999999999999</v>
      </c>
      <c r="E542" s="12"/>
      <c r="F542" s="13"/>
      <c r="G542" s="12"/>
      <c r="H542" s="13"/>
      <c r="I542" s="12"/>
      <c r="J542" s="13"/>
      <c r="K542" s="12"/>
      <c r="L542" s="13"/>
      <c r="M542" s="8" t="s">
        <v>813</v>
      </c>
      <c r="N542" s="2" t="s">
        <v>847</v>
      </c>
      <c r="O542" s="2" t="s">
        <v>814</v>
      </c>
      <c r="P542" s="2" t="s">
        <v>63</v>
      </c>
      <c r="Q542" s="2" t="s">
        <v>64</v>
      </c>
      <c r="R542" s="2" t="s">
        <v>64</v>
      </c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2" t="s">
        <v>52</v>
      </c>
      <c r="AW542" s="2" t="s">
        <v>1364</v>
      </c>
      <c r="AX542" s="2" t="s">
        <v>52</v>
      </c>
      <c r="AY542" s="2" t="s">
        <v>52</v>
      </c>
    </row>
    <row r="543" spans="1:51" ht="30" customHeight="1">
      <c r="A543" s="8" t="s">
        <v>456</v>
      </c>
      <c r="B543" s="8" t="s">
        <v>52</v>
      </c>
      <c r="C543" s="8" t="s">
        <v>52</v>
      </c>
      <c r="D543" s="9"/>
      <c r="E543" s="12"/>
      <c r="F543" s="13"/>
      <c r="G543" s="12"/>
      <c r="H543" s="13"/>
      <c r="I543" s="12"/>
      <c r="J543" s="13"/>
      <c r="K543" s="12"/>
      <c r="L543" s="13"/>
      <c r="M543" s="8" t="s">
        <v>52</v>
      </c>
      <c r="N543" s="2" t="s">
        <v>73</v>
      </c>
      <c r="O543" s="2" t="s">
        <v>73</v>
      </c>
      <c r="P543" s="2" t="s">
        <v>52</v>
      </c>
      <c r="Q543" s="2" t="s">
        <v>52</v>
      </c>
      <c r="R543" s="2" t="s">
        <v>52</v>
      </c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2" t="s">
        <v>52</v>
      </c>
      <c r="AW543" s="2" t="s">
        <v>52</v>
      </c>
      <c r="AX543" s="2" t="s">
        <v>52</v>
      </c>
      <c r="AY543" s="2" t="s">
        <v>52</v>
      </c>
    </row>
    <row r="544" spans="1:51" ht="30" customHeight="1">
      <c r="A544" s="9"/>
      <c r="B544" s="9"/>
      <c r="C544" s="9"/>
      <c r="D544" s="9"/>
      <c r="E544" s="12"/>
      <c r="F544" s="13"/>
      <c r="G544" s="12"/>
      <c r="H544" s="13"/>
      <c r="I544" s="12"/>
      <c r="J544" s="13"/>
      <c r="K544" s="12"/>
      <c r="L544" s="13"/>
      <c r="M544" s="9"/>
    </row>
    <row r="545" spans="1:51" ht="30" customHeight="1">
      <c r="A545" s="151" t="s">
        <v>1365</v>
      </c>
      <c r="B545" s="151"/>
      <c r="C545" s="151"/>
      <c r="D545" s="151"/>
      <c r="E545" s="152"/>
      <c r="F545" s="153"/>
      <c r="G545" s="152"/>
      <c r="H545" s="153"/>
      <c r="I545" s="152"/>
      <c r="J545" s="153"/>
      <c r="K545" s="152"/>
      <c r="L545" s="153"/>
      <c r="M545" s="151"/>
      <c r="N545" s="1" t="s">
        <v>852</v>
      </c>
    </row>
    <row r="546" spans="1:51" ht="30" customHeight="1">
      <c r="A546" s="8" t="s">
        <v>738</v>
      </c>
      <c r="B546" s="8" t="s">
        <v>739</v>
      </c>
      <c r="C546" s="8" t="s">
        <v>710</v>
      </c>
      <c r="D546" s="9">
        <v>0.25784000000000001</v>
      </c>
      <c r="E546" s="12"/>
      <c r="F546" s="13"/>
      <c r="G546" s="12"/>
      <c r="H546" s="13"/>
      <c r="I546" s="12"/>
      <c r="J546" s="13"/>
      <c r="K546" s="12"/>
      <c r="L546" s="13"/>
      <c r="M546" s="8" t="s">
        <v>740</v>
      </c>
      <c r="N546" s="2" t="s">
        <v>852</v>
      </c>
      <c r="O546" s="2" t="s">
        <v>741</v>
      </c>
      <c r="P546" s="2" t="s">
        <v>64</v>
      </c>
      <c r="Q546" s="2" t="s">
        <v>64</v>
      </c>
      <c r="R546" s="2" t="s">
        <v>63</v>
      </c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2" t="s">
        <v>52</v>
      </c>
      <c r="AW546" s="2" t="s">
        <v>1366</v>
      </c>
      <c r="AX546" s="2" t="s">
        <v>52</v>
      </c>
      <c r="AY546" s="2" t="s">
        <v>52</v>
      </c>
    </row>
    <row r="547" spans="1:51" ht="30" customHeight="1">
      <c r="A547" s="8" t="s">
        <v>743</v>
      </c>
      <c r="B547" s="8" t="s">
        <v>1367</v>
      </c>
      <c r="C547" s="8" t="s">
        <v>710</v>
      </c>
      <c r="D547" s="9">
        <v>0.2344</v>
      </c>
      <c r="E547" s="12"/>
      <c r="F547" s="13"/>
      <c r="G547" s="12"/>
      <c r="H547" s="13"/>
      <c r="I547" s="12"/>
      <c r="J547" s="13"/>
      <c r="K547" s="12"/>
      <c r="L547" s="13"/>
      <c r="M547" s="8" t="s">
        <v>1368</v>
      </c>
      <c r="N547" s="2" t="s">
        <v>852</v>
      </c>
      <c r="O547" s="2" t="s">
        <v>1369</v>
      </c>
      <c r="P547" s="2" t="s">
        <v>63</v>
      </c>
      <c r="Q547" s="2" t="s">
        <v>64</v>
      </c>
      <c r="R547" s="2" t="s">
        <v>64</v>
      </c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2" t="s">
        <v>52</v>
      </c>
      <c r="AW547" s="2" t="s">
        <v>1370</v>
      </c>
      <c r="AX547" s="2" t="s">
        <v>52</v>
      </c>
      <c r="AY547" s="2" t="s">
        <v>52</v>
      </c>
    </row>
    <row r="548" spans="1:51" ht="30" customHeight="1">
      <c r="A548" s="8" t="s">
        <v>732</v>
      </c>
      <c r="B548" s="8" t="s">
        <v>733</v>
      </c>
      <c r="C548" s="8" t="s">
        <v>93</v>
      </c>
      <c r="D548" s="9">
        <v>0.2</v>
      </c>
      <c r="E548" s="12"/>
      <c r="F548" s="13"/>
      <c r="G548" s="12"/>
      <c r="H548" s="13"/>
      <c r="I548" s="12"/>
      <c r="J548" s="13"/>
      <c r="K548" s="12"/>
      <c r="L548" s="13"/>
      <c r="M548" s="8" t="s">
        <v>734</v>
      </c>
      <c r="N548" s="2" t="s">
        <v>852</v>
      </c>
      <c r="O548" s="2" t="s">
        <v>735</v>
      </c>
      <c r="P548" s="2" t="s">
        <v>63</v>
      </c>
      <c r="Q548" s="2" t="s">
        <v>64</v>
      </c>
      <c r="R548" s="2" t="s">
        <v>64</v>
      </c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2" t="s">
        <v>52</v>
      </c>
      <c r="AW548" s="2" t="s">
        <v>1371</v>
      </c>
      <c r="AX548" s="2" t="s">
        <v>52</v>
      </c>
      <c r="AY548" s="2" t="s">
        <v>52</v>
      </c>
    </row>
    <row r="549" spans="1:51" ht="30" customHeight="1">
      <c r="A549" s="8" t="s">
        <v>456</v>
      </c>
      <c r="B549" s="8" t="s">
        <v>52</v>
      </c>
      <c r="C549" s="8" t="s">
        <v>52</v>
      </c>
      <c r="D549" s="9"/>
      <c r="E549" s="12"/>
      <c r="F549" s="13"/>
      <c r="G549" s="12"/>
      <c r="H549" s="13"/>
      <c r="I549" s="12"/>
      <c r="J549" s="13"/>
      <c r="K549" s="12"/>
      <c r="L549" s="13"/>
      <c r="M549" s="8" t="s">
        <v>52</v>
      </c>
      <c r="N549" s="2" t="s">
        <v>73</v>
      </c>
      <c r="O549" s="2" t="s">
        <v>73</v>
      </c>
      <c r="P549" s="2" t="s">
        <v>52</v>
      </c>
      <c r="Q549" s="2" t="s">
        <v>52</v>
      </c>
      <c r="R549" s="2" t="s">
        <v>52</v>
      </c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2" t="s">
        <v>52</v>
      </c>
      <c r="AW549" s="2" t="s">
        <v>52</v>
      </c>
      <c r="AX549" s="2" t="s">
        <v>52</v>
      </c>
      <c r="AY549" s="2" t="s">
        <v>52</v>
      </c>
    </row>
    <row r="550" spans="1:51" ht="30" customHeight="1">
      <c r="A550" s="9"/>
      <c r="B550" s="9"/>
      <c r="C550" s="9"/>
      <c r="D550" s="9"/>
      <c r="E550" s="12"/>
      <c r="F550" s="13"/>
      <c r="G550" s="12"/>
      <c r="H550" s="13"/>
      <c r="I550" s="12"/>
      <c r="J550" s="13"/>
      <c r="K550" s="12"/>
      <c r="L550" s="13"/>
      <c r="M550" s="9"/>
    </row>
    <row r="551" spans="1:51" ht="30" customHeight="1">
      <c r="A551" s="151" t="s">
        <v>1372</v>
      </c>
      <c r="B551" s="151"/>
      <c r="C551" s="151"/>
      <c r="D551" s="151"/>
      <c r="E551" s="152"/>
      <c r="F551" s="153"/>
      <c r="G551" s="152"/>
      <c r="H551" s="153"/>
      <c r="I551" s="152"/>
      <c r="J551" s="153"/>
      <c r="K551" s="152"/>
      <c r="L551" s="153"/>
      <c r="M551" s="151"/>
      <c r="N551" s="1" t="s">
        <v>1369</v>
      </c>
    </row>
    <row r="552" spans="1:51" ht="30" customHeight="1">
      <c r="A552" s="8" t="s">
        <v>1229</v>
      </c>
      <c r="B552" s="8" t="s">
        <v>507</v>
      </c>
      <c r="C552" s="8" t="s">
        <v>508</v>
      </c>
      <c r="D552" s="9">
        <v>1.609E-2</v>
      </c>
      <c r="E552" s="12"/>
      <c r="F552" s="13"/>
      <c r="G552" s="12"/>
      <c r="H552" s="13"/>
      <c r="I552" s="12"/>
      <c r="J552" s="13"/>
      <c r="K552" s="12"/>
      <c r="L552" s="13"/>
      <c r="M552" s="8" t="s">
        <v>1230</v>
      </c>
      <c r="N552" s="2" t="s">
        <v>1369</v>
      </c>
      <c r="O552" s="2" t="s">
        <v>1231</v>
      </c>
      <c r="P552" s="2" t="s">
        <v>64</v>
      </c>
      <c r="Q552" s="2" t="s">
        <v>64</v>
      </c>
      <c r="R552" s="2" t="s">
        <v>63</v>
      </c>
      <c r="S552" s="3"/>
      <c r="T552" s="3"/>
      <c r="U552" s="3"/>
      <c r="V552" s="3">
        <v>1</v>
      </c>
      <c r="W552" s="3">
        <v>2</v>
      </c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2" t="s">
        <v>52</v>
      </c>
      <c r="AW552" s="2" t="s">
        <v>1374</v>
      </c>
      <c r="AX552" s="2" t="s">
        <v>52</v>
      </c>
      <c r="AY552" s="2" t="s">
        <v>52</v>
      </c>
    </row>
    <row r="553" spans="1:51" ht="30" customHeight="1">
      <c r="A553" s="8" t="s">
        <v>1233</v>
      </c>
      <c r="B553" s="8" t="s">
        <v>507</v>
      </c>
      <c r="C553" s="8" t="s">
        <v>508</v>
      </c>
      <c r="D553" s="9">
        <v>4.3899999999999998E-3</v>
      </c>
      <c r="E553" s="12"/>
      <c r="F553" s="13"/>
      <c r="G553" s="12"/>
      <c r="H553" s="13"/>
      <c r="I553" s="12"/>
      <c r="J553" s="13"/>
      <c r="K553" s="12"/>
      <c r="L553" s="13"/>
      <c r="M553" s="8" t="s">
        <v>1234</v>
      </c>
      <c r="N553" s="2" t="s">
        <v>1369</v>
      </c>
      <c r="O553" s="2" t="s">
        <v>1235</v>
      </c>
      <c r="P553" s="2" t="s">
        <v>64</v>
      </c>
      <c r="Q553" s="2" t="s">
        <v>64</v>
      </c>
      <c r="R553" s="2" t="s">
        <v>63</v>
      </c>
      <c r="S553" s="3"/>
      <c r="T553" s="3"/>
      <c r="U553" s="3"/>
      <c r="V553" s="3">
        <v>1</v>
      </c>
      <c r="W553" s="3">
        <v>2</v>
      </c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2" t="s">
        <v>52</v>
      </c>
      <c r="AW553" s="2" t="s">
        <v>1375</v>
      </c>
      <c r="AX553" s="2" t="s">
        <v>52</v>
      </c>
      <c r="AY553" s="2" t="s">
        <v>52</v>
      </c>
    </row>
    <row r="554" spans="1:51" ht="30" customHeight="1">
      <c r="A554" s="8" t="s">
        <v>691</v>
      </c>
      <c r="B554" s="8" t="s">
        <v>507</v>
      </c>
      <c r="C554" s="8" t="s">
        <v>508</v>
      </c>
      <c r="D554" s="9">
        <v>5.8500000000000002E-3</v>
      </c>
      <c r="E554" s="12"/>
      <c r="F554" s="13"/>
      <c r="G554" s="12"/>
      <c r="H554" s="13"/>
      <c r="I554" s="12"/>
      <c r="J554" s="13"/>
      <c r="K554" s="12"/>
      <c r="L554" s="13"/>
      <c r="M554" s="8" t="s">
        <v>692</v>
      </c>
      <c r="N554" s="2" t="s">
        <v>1369</v>
      </c>
      <c r="O554" s="2" t="s">
        <v>693</v>
      </c>
      <c r="P554" s="2" t="s">
        <v>64</v>
      </c>
      <c r="Q554" s="2" t="s">
        <v>64</v>
      </c>
      <c r="R554" s="2" t="s">
        <v>63</v>
      </c>
      <c r="S554" s="3"/>
      <c r="T554" s="3"/>
      <c r="U554" s="3"/>
      <c r="V554" s="3">
        <v>1</v>
      </c>
      <c r="W554" s="3">
        <v>2</v>
      </c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2" t="s">
        <v>52</v>
      </c>
      <c r="AW554" s="2" t="s">
        <v>1376</v>
      </c>
      <c r="AX554" s="2" t="s">
        <v>52</v>
      </c>
      <c r="AY554" s="2" t="s">
        <v>52</v>
      </c>
    </row>
    <row r="555" spans="1:51" ht="30" customHeight="1">
      <c r="A555" s="8" t="s">
        <v>512</v>
      </c>
      <c r="B555" s="8" t="s">
        <v>507</v>
      </c>
      <c r="C555" s="8" t="s">
        <v>508</v>
      </c>
      <c r="D555" s="9">
        <v>2.9299999999999999E-3</v>
      </c>
      <c r="E555" s="12"/>
      <c r="F555" s="13"/>
      <c r="G555" s="12"/>
      <c r="H555" s="13"/>
      <c r="I555" s="12"/>
      <c r="J555" s="13"/>
      <c r="K555" s="12"/>
      <c r="L555" s="13"/>
      <c r="M555" s="8" t="s">
        <v>513</v>
      </c>
      <c r="N555" s="2" t="s">
        <v>1369</v>
      </c>
      <c r="O555" s="2" t="s">
        <v>514</v>
      </c>
      <c r="P555" s="2" t="s">
        <v>64</v>
      </c>
      <c r="Q555" s="2" t="s">
        <v>64</v>
      </c>
      <c r="R555" s="2" t="s">
        <v>63</v>
      </c>
      <c r="S555" s="3"/>
      <c r="T555" s="3"/>
      <c r="U555" s="3"/>
      <c r="V555" s="3">
        <v>1</v>
      </c>
      <c r="W555" s="3">
        <v>2</v>
      </c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2" t="s">
        <v>52</v>
      </c>
      <c r="AW555" s="2" t="s">
        <v>1377</v>
      </c>
      <c r="AX555" s="2" t="s">
        <v>52</v>
      </c>
      <c r="AY555" s="2" t="s">
        <v>52</v>
      </c>
    </row>
    <row r="556" spans="1:51" ht="30" customHeight="1">
      <c r="A556" s="8" t="s">
        <v>664</v>
      </c>
      <c r="B556" s="8" t="s">
        <v>1247</v>
      </c>
      <c r="C556" s="8" t="s">
        <v>453</v>
      </c>
      <c r="D556" s="9">
        <v>1</v>
      </c>
      <c r="E556" s="12"/>
      <c r="F556" s="13"/>
      <c r="G556" s="12"/>
      <c r="H556" s="13"/>
      <c r="I556" s="12"/>
      <c r="J556" s="13"/>
      <c r="K556" s="12"/>
      <c r="L556" s="13"/>
      <c r="M556" s="8" t="s">
        <v>52</v>
      </c>
      <c r="N556" s="2" t="s">
        <v>1369</v>
      </c>
      <c r="O556" s="2" t="s">
        <v>454</v>
      </c>
      <c r="P556" s="2" t="s">
        <v>64</v>
      </c>
      <c r="Q556" s="2" t="s">
        <v>64</v>
      </c>
      <c r="R556" s="2" t="s">
        <v>64</v>
      </c>
      <c r="S556" s="3">
        <v>1</v>
      </c>
      <c r="T556" s="3">
        <v>2</v>
      </c>
      <c r="U556" s="3">
        <v>0.05</v>
      </c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2" t="s">
        <v>52</v>
      </c>
      <c r="AW556" s="2" t="s">
        <v>1378</v>
      </c>
      <c r="AX556" s="2" t="s">
        <v>52</v>
      </c>
      <c r="AY556" s="2" t="s">
        <v>52</v>
      </c>
    </row>
    <row r="557" spans="1:51" ht="30" customHeight="1">
      <c r="A557" s="8" t="s">
        <v>820</v>
      </c>
      <c r="B557" s="8" t="s">
        <v>665</v>
      </c>
      <c r="C557" s="8" t="s">
        <v>453</v>
      </c>
      <c r="D557" s="9">
        <v>1</v>
      </c>
      <c r="E557" s="12"/>
      <c r="F557" s="13"/>
      <c r="G557" s="12"/>
      <c r="H557" s="13"/>
      <c r="I557" s="12"/>
      <c r="J557" s="13"/>
      <c r="K557" s="12"/>
      <c r="L557" s="13"/>
      <c r="M557" s="8" t="s">
        <v>52</v>
      </c>
      <c r="N557" s="2" t="s">
        <v>1369</v>
      </c>
      <c r="O557" s="2" t="s">
        <v>473</v>
      </c>
      <c r="P557" s="2" t="s">
        <v>64</v>
      </c>
      <c r="Q557" s="2" t="s">
        <v>64</v>
      </c>
      <c r="R557" s="2" t="s">
        <v>64</v>
      </c>
      <c r="S557" s="3">
        <v>1</v>
      </c>
      <c r="T557" s="3">
        <v>0</v>
      </c>
      <c r="U557" s="3">
        <v>0.03</v>
      </c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2" t="s">
        <v>52</v>
      </c>
      <c r="AW557" s="2" t="s">
        <v>1379</v>
      </c>
      <c r="AX557" s="2" t="s">
        <v>52</v>
      </c>
      <c r="AY557" s="2" t="s">
        <v>52</v>
      </c>
    </row>
    <row r="558" spans="1:51" ht="30" customHeight="1">
      <c r="A558" s="8" t="s">
        <v>456</v>
      </c>
      <c r="B558" s="8" t="s">
        <v>52</v>
      </c>
      <c r="C558" s="8" t="s">
        <v>52</v>
      </c>
      <c r="D558" s="9"/>
      <c r="E558" s="12"/>
      <c r="F558" s="13"/>
      <c r="G558" s="12"/>
      <c r="H558" s="13"/>
      <c r="I558" s="12"/>
      <c r="J558" s="13"/>
      <c r="K558" s="12"/>
      <c r="L558" s="13"/>
      <c r="M558" s="8" t="s">
        <v>52</v>
      </c>
      <c r="N558" s="2" t="s">
        <v>73</v>
      </c>
      <c r="O558" s="2" t="s">
        <v>73</v>
      </c>
      <c r="P558" s="2" t="s">
        <v>52</v>
      </c>
      <c r="Q558" s="2" t="s">
        <v>52</v>
      </c>
      <c r="R558" s="2" t="s">
        <v>52</v>
      </c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2" t="s">
        <v>52</v>
      </c>
      <c r="AW558" s="2" t="s">
        <v>52</v>
      </c>
      <c r="AX558" s="2" t="s">
        <v>52</v>
      </c>
      <c r="AY558" s="2" t="s">
        <v>52</v>
      </c>
    </row>
    <row r="559" spans="1:51" ht="30" customHeight="1">
      <c r="A559" s="9"/>
      <c r="B559" s="9"/>
      <c r="C559" s="9"/>
      <c r="D559" s="9"/>
      <c r="E559" s="12"/>
      <c r="F559" s="13"/>
      <c r="G559" s="12"/>
      <c r="H559" s="13"/>
      <c r="I559" s="12"/>
      <c r="J559" s="13"/>
      <c r="K559" s="12"/>
      <c r="L559" s="13"/>
      <c r="M559" s="9"/>
    </row>
    <row r="560" spans="1:51" ht="30" customHeight="1">
      <c r="A560" s="151" t="s">
        <v>1380</v>
      </c>
      <c r="B560" s="151"/>
      <c r="C560" s="151"/>
      <c r="D560" s="151"/>
      <c r="E560" s="152"/>
      <c r="F560" s="153"/>
      <c r="G560" s="152"/>
      <c r="H560" s="153"/>
      <c r="I560" s="152"/>
      <c r="J560" s="153"/>
      <c r="K560" s="152"/>
      <c r="L560" s="153"/>
      <c r="M560" s="151"/>
      <c r="N560" s="1" t="s">
        <v>894</v>
      </c>
    </row>
    <row r="561" spans="1:51" ht="30" customHeight="1">
      <c r="A561" s="8" t="s">
        <v>1381</v>
      </c>
      <c r="B561" s="8" t="s">
        <v>1382</v>
      </c>
      <c r="C561" s="8" t="s">
        <v>508</v>
      </c>
      <c r="D561" s="9">
        <v>2.5000000000000001E-2</v>
      </c>
      <c r="E561" s="12"/>
      <c r="F561" s="13"/>
      <c r="G561" s="12"/>
      <c r="H561" s="13"/>
      <c r="I561" s="12"/>
      <c r="J561" s="13"/>
      <c r="K561" s="12"/>
      <c r="L561" s="13"/>
      <c r="M561" s="8" t="s">
        <v>1383</v>
      </c>
      <c r="N561" s="2" t="s">
        <v>894</v>
      </c>
      <c r="O561" s="2" t="s">
        <v>1384</v>
      </c>
      <c r="P561" s="2" t="s">
        <v>64</v>
      </c>
      <c r="Q561" s="2" t="s">
        <v>64</v>
      </c>
      <c r="R561" s="2" t="s">
        <v>63</v>
      </c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2" t="s">
        <v>52</v>
      </c>
      <c r="AW561" s="2" t="s">
        <v>1385</v>
      </c>
      <c r="AX561" s="2" t="s">
        <v>52</v>
      </c>
      <c r="AY561" s="2" t="s">
        <v>52</v>
      </c>
    </row>
    <row r="562" spans="1:51" ht="30" customHeight="1">
      <c r="A562" s="8" t="s">
        <v>456</v>
      </c>
      <c r="B562" s="8" t="s">
        <v>52</v>
      </c>
      <c r="C562" s="8" t="s">
        <v>52</v>
      </c>
      <c r="D562" s="9"/>
      <c r="E562" s="12"/>
      <c r="F562" s="13"/>
      <c r="G562" s="12"/>
      <c r="H562" s="13"/>
      <c r="I562" s="12"/>
      <c r="J562" s="13"/>
      <c r="K562" s="12"/>
      <c r="L562" s="13"/>
      <c r="M562" s="8" t="s">
        <v>52</v>
      </c>
      <c r="N562" s="2" t="s">
        <v>73</v>
      </c>
      <c r="O562" s="2" t="s">
        <v>73</v>
      </c>
      <c r="P562" s="2" t="s">
        <v>52</v>
      </c>
      <c r="Q562" s="2" t="s">
        <v>52</v>
      </c>
      <c r="R562" s="2" t="s">
        <v>52</v>
      </c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2" t="s">
        <v>52</v>
      </c>
      <c r="AW562" s="2" t="s">
        <v>52</v>
      </c>
      <c r="AX562" s="2" t="s">
        <v>52</v>
      </c>
      <c r="AY562" s="2" t="s">
        <v>52</v>
      </c>
    </row>
    <row r="563" spans="1:51" ht="30" customHeight="1">
      <c r="A563" s="9"/>
      <c r="B563" s="9"/>
      <c r="C563" s="9"/>
      <c r="D563" s="9"/>
      <c r="E563" s="12"/>
      <c r="F563" s="13"/>
      <c r="G563" s="12"/>
      <c r="H563" s="13"/>
      <c r="I563" s="12"/>
      <c r="J563" s="13"/>
      <c r="K563" s="12"/>
      <c r="L563" s="13"/>
      <c r="M563" s="9"/>
    </row>
    <row r="564" spans="1:51" ht="30" customHeight="1">
      <c r="A564" s="151" t="s">
        <v>1386</v>
      </c>
      <c r="B564" s="151"/>
      <c r="C564" s="151"/>
      <c r="D564" s="151"/>
      <c r="E564" s="152"/>
      <c r="F564" s="153"/>
      <c r="G564" s="152"/>
      <c r="H564" s="153"/>
      <c r="I564" s="152"/>
      <c r="J564" s="153"/>
      <c r="K564" s="152"/>
      <c r="L564" s="153"/>
      <c r="M564" s="151"/>
      <c r="N564" s="1" t="s">
        <v>915</v>
      </c>
    </row>
    <row r="565" spans="1:51" ht="30" customHeight="1">
      <c r="A565" s="8" t="s">
        <v>1192</v>
      </c>
      <c r="B565" s="8" t="s">
        <v>507</v>
      </c>
      <c r="C565" s="8" t="s">
        <v>508</v>
      </c>
      <c r="D565" s="9">
        <v>0.01</v>
      </c>
      <c r="E565" s="12"/>
      <c r="F565" s="13"/>
      <c r="G565" s="12"/>
      <c r="H565" s="13"/>
      <c r="I565" s="12"/>
      <c r="J565" s="13"/>
      <c r="K565" s="12"/>
      <c r="L565" s="13"/>
      <c r="M565" s="8" t="s">
        <v>1193</v>
      </c>
      <c r="N565" s="2" t="s">
        <v>915</v>
      </c>
      <c r="O565" s="2" t="s">
        <v>1194</v>
      </c>
      <c r="P565" s="2" t="s">
        <v>64</v>
      </c>
      <c r="Q565" s="2" t="s">
        <v>64</v>
      </c>
      <c r="R565" s="2" t="s">
        <v>63</v>
      </c>
      <c r="S565" s="3"/>
      <c r="T565" s="3"/>
      <c r="U565" s="3"/>
      <c r="V565" s="3">
        <v>1</v>
      </c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2" t="s">
        <v>52</v>
      </c>
      <c r="AW565" s="2" t="s">
        <v>1388</v>
      </c>
      <c r="AX565" s="2" t="s">
        <v>52</v>
      </c>
      <c r="AY565" s="2" t="s">
        <v>52</v>
      </c>
    </row>
    <row r="566" spans="1:51" ht="30" customHeight="1">
      <c r="A566" s="8" t="s">
        <v>512</v>
      </c>
      <c r="B566" s="8" t="s">
        <v>507</v>
      </c>
      <c r="C566" s="8" t="s">
        <v>508</v>
      </c>
      <c r="D566" s="9">
        <v>1E-3</v>
      </c>
      <c r="E566" s="12"/>
      <c r="F566" s="13"/>
      <c r="G566" s="12"/>
      <c r="H566" s="13"/>
      <c r="I566" s="12"/>
      <c r="J566" s="13"/>
      <c r="K566" s="12"/>
      <c r="L566" s="13"/>
      <c r="M566" s="8" t="s">
        <v>513</v>
      </c>
      <c r="N566" s="2" t="s">
        <v>915</v>
      </c>
      <c r="O566" s="2" t="s">
        <v>514</v>
      </c>
      <c r="P566" s="2" t="s">
        <v>64</v>
      </c>
      <c r="Q566" s="2" t="s">
        <v>64</v>
      </c>
      <c r="R566" s="2" t="s">
        <v>63</v>
      </c>
      <c r="S566" s="3"/>
      <c r="T566" s="3"/>
      <c r="U566" s="3"/>
      <c r="V566" s="3">
        <v>1</v>
      </c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2" t="s">
        <v>52</v>
      </c>
      <c r="AW566" s="2" t="s">
        <v>1389</v>
      </c>
      <c r="AX566" s="2" t="s">
        <v>52</v>
      </c>
      <c r="AY566" s="2" t="s">
        <v>52</v>
      </c>
    </row>
    <row r="567" spans="1:51" ht="30" customHeight="1">
      <c r="A567" s="8" t="s">
        <v>1197</v>
      </c>
      <c r="B567" s="8" t="s">
        <v>665</v>
      </c>
      <c r="C567" s="8" t="s">
        <v>453</v>
      </c>
      <c r="D567" s="9">
        <v>1</v>
      </c>
      <c r="E567" s="12"/>
      <c r="F567" s="13"/>
      <c r="G567" s="12"/>
      <c r="H567" s="13"/>
      <c r="I567" s="12"/>
      <c r="J567" s="13"/>
      <c r="K567" s="12"/>
      <c r="L567" s="13"/>
      <c r="M567" s="8" t="s">
        <v>52</v>
      </c>
      <c r="N567" s="2" t="s">
        <v>915</v>
      </c>
      <c r="O567" s="2" t="s">
        <v>454</v>
      </c>
      <c r="P567" s="2" t="s">
        <v>64</v>
      </c>
      <c r="Q567" s="2" t="s">
        <v>64</v>
      </c>
      <c r="R567" s="2" t="s">
        <v>64</v>
      </c>
      <c r="S567" s="3">
        <v>1</v>
      </c>
      <c r="T567" s="3">
        <v>0</v>
      </c>
      <c r="U567" s="3">
        <v>0.03</v>
      </c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2" t="s">
        <v>52</v>
      </c>
      <c r="AW567" s="2" t="s">
        <v>1390</v>
      </c>
      <c r="AX567" s="2" t="s">
        <v>52</v>
      </c>
      <c r="AY567" s="2" t="s">
        <v>52</v>
      </c>
    </row>
    <row r="568" spans="1:51" ht="30" customHeight="1">
      <c r="A568" s="8" t="s">
        <v>456</v>
      </c>
      <c r="B568" s="8" t="s">
        <v>52</v>
      </c>
      <c r="C568" s="8" t="s">
        <v>52</v>
      </c>
      <c r="D568" s="9"/>
      <c r="E568" s="12"/>
      <c r="F568" s="13"/>
      <c r="G568" s="12"/>
      <c r="H568" s="13"/>
      <c r="I568" s="12"/>
      <c r="J568" s="13"/>
      <c r="K568" s="12"/>
      <c r="L568" s="13"/>
      <c r="M568" s="8" t="s">
        <v>52</v>
      </c>
      <c r="N568" s="2" t="s">
        <v>73</v>
      </c>
      <c r="O568" s="2" t="s">
        <v>73</v>
      </c>
      <c r="P568" s="2" t="s">
        <v>52</v>
      </c>
      <c r="Q568" s="2" t="s">
        <v>52</v>
      </c>
      <c r="R568" s="2" t="s">
        <v>52</v>
      </c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2" t="s">
        <v>52</v>
      </c>
      <c r="AW568" s="2" t="s">
        <v>52</v>
      </c>
      <c r="AX568" s="2" t="s">
        <v>52</v>
      </c>
      <c r="AY568" s="2" t="s">
        <v>52</v>
      </c>
    </row>
    <row r="569" spans="1:51" ht="30" customHeight="1">
      <c r="A569" s="9"/>
      <c r="B569" s="9"/>
      <c r="C569" s="9"/>
      <c r="D569" s="9"/>
      <c r="E569" s="12"/>
      <c r="F569" s="13"/>
      <c r="G569" s="12"/>
      <c r="H569" s="13"/>
      <c r="I569" s="12"/>
      <c r="J569" s="13"/>
      <c r="K569" s="12"/>
      <c r="L569" s="13"/>
      <c r="M569" s="9"/>
    </row>
    <row r="570" spans="1:51" ht="30" customHeight="1">
      <c r="A570" s="151" t="s">
        <v>1391</v>
      </c>
      <c r="B570" s="151"/>
      <c r="C570" s="151"/>
      <c r="D570" s="151"/>
      <c r="E570" s="152"/>
      <c r="F570" s="153"/>
      <c r="G570" s="152"/>
      <c r="H570" s="153"/>
      <c r="I570" s="152"/>
      <c r="J570" s="153"/>
      <c r="K570" s="152"/>
      <c r="L570" s="153"/>
      <c r="M570" s="151"/>
      <c r="N570" s="1" t="s">
        <v>925</v>
      </c>
    </row>
    <row r="571" spans="1:51" ht="30" customHeight="1">
      <c r="A571" s="8" t="s">
        <v>1313</v>
      </c>
      <c r="B571" s="8" t="s">
        <v>1392</v>
      </c>
      <c r="C571" s="8" t="s">
        <v>888</v>
      </c>
      <c r="D571" s="9">
        <v>0.29599999999999999</v>
      </c>
      <c r="E571" s="12"/>
      <c r="F571" s="13"/>
      <c r="G571" s="12"/>
      <c r="H571" s="13"/>
      <c r="I571" s="12"/>
      <c r="J571" s="13"/>
      <c r="K571" s="12"/>
      <c r="L571" s="13"/>
      <c r="M571" s="8" t="s">
        <v>1393</v>
      </c>
      <c r="N571" s="2" t="s">
        <v>925</v>
      </c>
      <c r="O571" s="2" t="s">
        <v>1394</v>
      </c>
      <c r="P571" s="2" t="s">
        <v>64</v>
      </c>
      <c r="Q571" s="2" t="s">
        <v>64</v>
      </c>
      <c r="R571" s="2" t="s">
        <v>63</v>
      </c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2" t="s">
        <v>52</v>
      </c>
      <c r="AW571" s="2" t="s">
        <v>1395</v>
      </c>
      <c r="AX571" s="2" t="s">
        <v>52</v>
      </c>
      <c r="AY571" s="2" t="s">
        <v>52</v>
      </c>
    </row>
    <row r="572" spans="1:51" ht="30" customHeight="1">
      <c r="A572" s="8" t="s">
        <v>456</v>
      </c>
      <c r="B572" s="8" t="s">
        <v>52</v>
      </c>
      <c r="C572" s="8" t="s">
        <v>52</v>
      </c>
      <c r="D572" s="9"/>
      <c r="E572" s="12"/>
      <c r="F572" s="13"/>
      <c r="G572" s="12"/>
      <c r="H572" s="13"/>
      <c r="I572" s="12"/>
      <c r="J572" s="13"/>
      <c r="K572" s="12"/>
      <c r="L572" s="13"/>
      <c r="M572" s="8" t="s">
        <v>52</v>
      </c>
      <c r="N572" s="2" t="s">
        <v>73</v>
      </c>
      <c r="O572" s="2" t="s">
        <v>73</v>
      </c>
      <c r="P572" s="2" t="s">
        <v>52</v>
      </c>
      <c r="Q572" s="2" t="s">
        <v>52</v>
      </c>
      <c r="R572" s="2" t="s">
        <v>52</v>
      </c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2" t="s">
        <v>52</v>
      </c>
      <c r="AW572" s="2" t="s">
        <v>52</v>
      </c>
      <c r="AX572" s="2" t="s">
        <v>52</v>
      </c>
      <c r="AY572" s="2" t="s">
        <v>52</v>
      </c>
    </row>
    <row r="573" spans="1:51" ht="30" customHeight="1">
      <c r="A573" s="9"/>
      <c r="B573" s="9"/>
      <c r="C573" s="9"/>
      <c r="D573" s="9"/>
      <c r="E573" s="12"/>
      <c r="F573" s="13"/>
      <c r="G573" s="12"/>
      <c r="H573" s="13"/>
      <c r="I573" s="12"/>
      <c r="J573" s="13"/>
      <c r="K573" s="12"/>
      <c r="L573" s="13"/>
      <c r="M573" s="9"/>
    </row>
    <row r="574" spans="1:51" ht="30" customHeight="1">
      <c r="A574" s="151" t="s">
        <v>1396</v>
      </c>
      <c r="B574" s="151"/>
      <c r="C574" s="151"/>
      <c r="D574" s="151"/>
      <c r="E574" s="152"/>
      <c r="F574" s="153"/>
      <c r="G574" s="152"/>
      <c r="H574" s="153"/>
      <c r="I574" s="152"/>
      <c r="J574" s="153"/>
      <c r="K574" s="152"/>
      <c r="L574" s="153"/>
      <c r="M574" s="151"/>
      <c r="N574" s="1" t="s">
        <v>933</v>
      </c>
    </row>
    <row r="575" spans="1:51" ht="30" customHeight="1">
      <c r="A575" s="8" t="s">
        <v>1397</v>
      </c>
      <c r="B575" s="8" t="s">
        <v>1398</v>
      </c>
      <c r="C575" s="8" t="s">
        <v>888</v>
      </c>
      <c r="D575" s="9">
        <v>0.53</v>
      </c>
      <c r="E575" s="12"/>
      <c r="F575" s="13"/>
      <c r="G575" s="12"/>
      <c r="H575" s="13"/>
      <c r="I575" s="12"/>
      <c r="J575" s="13"/>
      <c r="K575" s="12"/>
      <c r="L575" s="13"/>
      <c r="M575" s="8" t="s">
        <v>1399</v>
      </c>
      <c r="N575" s="2" t="s">
        <v>933</v>
      </c>
      <c r="O575" s="2" t="s">
        <v>1400</v>
      </c>
      <c r="P575" s="2" t="s">
        <v>64</v>
      </c>
      <c r="Q575" s="2" t="s">
        <v>64</v>
      </c>
      <c r="R575" s="2" t="s">
        <v>63</v>
      </c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2" t="s">
        <v>52</v>
      </c>
      <c r="AW575" s="2" t="s">
        <v>1401</v>
      </c>
      <c r="AX575" s="2" t="s">
        <v>52</v>
      </c>
      <c r="AY575" s="2" t="s">
        <v>52</v>
      </c>
    </row>
    <row r="576" spans="1:51" ht="30" customHeight="1">
      <c r="A576" s="8" t="s">
        <v>1402</v>
      </c>
      <c r="B576" s="8" t="s">
        <v>1403</v>
      </c>
      <c r="C576" s="8" t="s">
        <v>888</v>
      </c>
      <c r="D576" s="9">
        <v>0.19</v>
      </c>
      <c r="E576" s="12"/>
      <c r="F576" s="13"/>
      <c r="G576" s="12"/>
      <c r="H576" s="13"/>
      <c r="I576" s="12"/>
      <c r="J576" s="13"/>
      <c r="K576" s="12"/>
      <c r="L576" s="13"/>
      <c r="M576" s="8" t="s">
        <v>1404</v>
      </c>
      <c r="N576" s="2" t="s">
        <v>933</v>
      </c>
      <c r="O576" s="2" t="s">
        <v>1405</v>
      </c>
      <c r="P576" s="2" t="s">
        <v>64</v>
      </c>
      <c r="Q576" s="2" t="s">
        <v>64</v>
      </c>
      <c r="R576" s="2" t="s">
        <v>63</v>
      </c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2" t="s">
        <v>52</v>
      </c>
      <c r="AW576" s="2" t="s">
        <v>1406</v>
      </c>
      <c r="AX576" s="2" t="s">
        <v>52</v>
      </c>
      <c r="AY576" s="2" t="s">
        <v>52</v>
      </c>
    </row>
    <row r="577" spans="1:51" ht="30" customHeight="1">
      <c r="A577" s="8" t="s">
        <v>1407</v>
      </c>
      <c r="B577" s="8" t="s">
        <v>1408</v>
      </c>
      <c r="C577" s="8" t="s">
        <v>888</v>
      </c>
      <c r="D577" s="9">
        <v>0.125</v>
      </c>
      <c r="E577" s="12"/>
      <c r="F577" s="13"/>
      <c r="G577" s="12"/>
      <c r="H577" s="13"/>
      <c r="I577" s="12"/>
      <c r="J577" s="13"/>
      <c r="K577" s="12"/>
      <c r="L577" s="13"/>
      <c r="M577" s="8" t="s">
        <v>1409</v>
      </c>
      <c r="N577" s="2" t="s">
        <v>933</v>
      </c>
      <c r="O577" s="2" t="s">
        <v>1410</v>
      </c>
      <c r="P577" s="2" t="s">
        <v>64</v>
      </c>
      <c r="Q577" s="2" t="s">
        <v>64</v>
      </c>
      <c r="R577" s="2" t="s">
        <v>63</v>
      </c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2" t="s">
        <v>52</v>
      </c>
      <c r="AW577" s="2" t="s">
        <v>1411</v>
      </c>
      <c r="AX577" s="2" t="s">
        <v>52</v>
      </c>
      <c r="AY577" s="2" t="s">
        <v>52</v>
      </c>
    </row>
    <row r="578" spans="1:51" ht="30" customHeight="1">
      <c r="A578" s="8" t="s">
        <v>456</v>
      </c>
      <c r="B578" s="8" t="s">
        <v>52</v>
      </c>
      <c r="C578" s="8" t="s">
        <v>52</v>
      </c>
      <c r="D578" s="9"/>
      <c r="E578" s="12"/>
      <c r="F578" s="13"/>
      <c r="G578" s="12"/>
      <c r="H578" s="13"/>
      <c r="I578" s="12"/>
      <c r="J578" s="13"/>
      <c r="K578" s="12"/>
      <c r="L578" s="13"/>
      <c r="M578" s="8" t="s">
        <v>52</v>
      </c>
      <c r="N578" s="2" t="s">
        <v>73</v>
      </c>
      <c r="O578" s="2" t="s">
        <v>73</v>
      </c>
      <c r="P578" s="2" t="s">
        <v>52</v>
      </c>
      <c r="Q578" s="2" t="s">
        <v>52</v>
      </c>
      <c r="R578" s="2" t="s">
        <v>52</v>
      </c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2" t="s">
        <v>52</v>
      </c>
      <c r="AW578" s="2" t="s">
        <v>52</v>
      </c>
      <c r="AX578" s="2" t="s">
        <v>52</v>
      </c>
      <c r="AY578" s="2" t="s">
        <v>52</v>
      </c>
    </row>
    <row r="579" spans="1:51" ht="30" customHeight="1">
      <c r="A579" s="9"/>
      <c r="B579" s="9"/>
      <c r="C579" s="9"/>
      <c r="D579" s="9"/>
      <c r="E579" s="12"/>
      <c r="F579" s="13"/>
      <c r="G579" s="12"/>
      <c r="H579" s="13"/>
      <c r="I579" s="12"/>
      <c r="J579" s="13"/>
      <c r="K579" s="12"/>
      <c r="L579" s="13"/>
      <c r="M579" s="9"/>
    </row>
    <row r="580" spans="1:51" ht="30" customHeight="1">
      <c r="A580" s="151" t="s">
        <v>1412</v>
      </c>
      <c r="B580" s="151"/>
      <c r="C580" s="151"/>
      <c r="D580" s="151"/>
      <c r="E580" s="152"/>
      <c r="F580" s="153"/>
      <c r="G580" s="152"/>
      <c r="H580" s="153"/>
      <c r="I580" s="152"/>
      <c r="J580" s="153"/>
      <c r="K580" s="152"/>
      <c r="L580" s="153"/>
      <c r="M580" s="151"/>
      <c r="N580" s="1" t="s">
        <v>938</v>
      </c>
    </row>
    <row r="581" spans="1:51" ht="30" customHeight="1">
      <c r="A581" s="8" t="s">
        <v>1192</v>
      </c>
      <c r="B581" s="8" t="s">
        <v>507</v>
      </c>
      <c r="C581" s="8" t="s">
        <v>508</v>
      </c>
      <c r="D581" s="9">
        <v>3.9E-2</v>
      </c>
      <c r="E581" s="12"/>
      <c r="F581" s="13"/>
      <c r="G581" s="12"/>
      <c r="H581" s="13"/>
      <c r="I581" s="12"/>
      <c r="J581" s="13"/>
      <c r="K581" s="12"/>
      <c r="L581" s="13"/>
      <c r="M581" s="8" t="s">
        <v>1193</v>
      </c>
      <c r="N581" s="2" t="s">
        <v>938</v>
      </c>
      <c r="O581" s="2" t="s">
        <v>1194</v>
      </c>
      <c r="P581" s="2" t="s">
        <v>64</v>
      </c>
      <c r="Q581" s="2" t="s">
        <v>64</v>
      </c>
      <c r="R581" s="2" t="s">
        <v>63</v>
      </c>
      <c r="S581" s="3"/>
      <c r="T581" s="3"/>
      <c r="U581" s="3"/>
      <c r="V581" s="3">
        <v>1</v>
      </c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2" t="s">
        <v>52</v>
      </c>
      <c r="AW581" s="2" t="s">
        <v>1413</v>
      </c>
      <c r="AX581" s="2" t="s">
        <v>52</v>
      </c>
      <c r="AY581" s="2" t="s">
        <v>52</v>
      </c>
    </row>
    <row r="582" spans="1:51" ht="30" customHeight="1">
      <c r="A582" s="8" t="s">
        <v>512</v>
      </c>
      <c r="B582" s="8" t="s">
        <v>507</v>
      </c>
      <c r="C582" s="8" t="s">
        <v>508</v>
      </c>
      <c r="D582" s="9">
        <v>8.0000000000000002E-3</v>
      </c>
      <c r="E582" s="12"/>
      <c r="F582" s="13"/>
      <c r="G582" s="12"/>
      <c r="H582" s="13"/>
      <c r="I582" s="12"/>
      <c r="J582" s="13"/>
      <c r="K582" s="12"/>
      <c r="L582" s="13"/>
      <c r="M582" s="8" t="s">
        <v>513</v>
      </c>
      <c r="N582" s="2" t="s">
        <v>938</v>
      </c>
      <c r="O582" s="2" t="s">
        <v>514</v>
      </c>
      <c r="P582" s="2" t="s">
        <v>64</v>
      </c>
      <c r="Q582" s="2" t="s">
        <v>64</v>
      </c>
      <c r="R582" s="2" t="s">
        <v>63</v>
      </c>
      <c r="S582" s="3"/>
      <c r="T582" s="3"/>
      <c r="U582" s="3"/>
      <c r="V582" s="3">
        <v>1</v>
      </c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2" t="s">
        <v>52</v>
      </c>
      <c r="AW582" s="2" t="s">
        <v>1414</v>
      </c>
      <c r="AX582" s="2" t="s">
        <v>52</v>
      </c>
      <c r="AY582" s="2" t="s">
        <v>52</v>
      </c>
    </row>
    <row r="583" spans="1:51" ht="30" customHeight="1">
      <c r="A583" s="8" t="s">
        <v>1197</v>
      </c>
      <c r="B583" s="8" t="s">
        <v>695</v>
      </c>
      <c r="C583" s="8" t="s">
        <v>453</v>
      </c>
      <c r="D583" s="9">
        <v>1</v>
      </c>
      <c r="E583" s="12"/>
      <c r="F583" s="13"/>
      <c r="G583" s="12"/>
      <c r="H583" s="13"/>
      <c r="I583" s="12"/>
      <c r="J583" s="13"/>
      <c r="K583" s="12"/>
      <c r="L583" s="13"/>
      <c r="M583" s="8" t="s">
        <v>52</v>
      </c>
      <c r="N583" s="2" t="s">
        <v>938</v>
      </c>
      <c r="O583" s="2" t="s">
        <v>454</v>
      </c>
      <c r="P583" s="2" t="s">
        <v>64</v>
      </c>
      <c r="Q583" s="2" t="s">
        <v>64</v>
      </c>
      <c r="R583" s="2" t="s">
        <v>64</v>
      </c>
      <c r="S583" s="3">
        <v>1</v>
      </c>
      <c r="T583" s="3">
        <v>0</v>
      </c>
      <c r="U583" s="3">
        <v>0.02</v>
      </c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2" t="s">
        <v>52</v>
      </c>
      <c r="AW583" s="2" t="s">
        <v>1415</v>
      </c>
      <c r="AX583" s="2" t="s">
        <v>52</v>
      </c>
      <c r="AY583" s="2" t="s">
        <v>52</v>
      </c>
    </row>
    <row r="584" spans="1:51" ht="30" customHeight="1">
      <c r="A584" s="8" t="s">
        <v>456</v>
      </c>
      <c r="B584" s="8" t="s">
        <v>52</v>
      </c>
      <c r="C584" s="8" t="s">
        <v>52</v>
      </c>
      <c r="D584" s="9"/>
      <c r="E584" s="12"/>
      <c r="F584" s="13"/>
      <c r="G584" s="12"/>
      <c r="H584" s="13"/>
      <c r="I584" s="12"/>
      <c r="J584" s="13"/>
      <c r="K584" s="12"/>
      <c r="L584" s="13"/>
      <c r="M584" s="8" t="s">
        <v>52</v>
      </c>
      <c r="N584" s="2" t="s">
        <v>73</v>
      </c>
      <c r="O584" s="2" t="s">
        <v>73</v>
      </c>
      <c r="P584" s="2" t="s">
        <v>52</v>
      </c>
      <c r="Q584" s="2" t="s">
        <v>52</v>
      </c>
      <c r="R584" s="2" t="s">
        <v>52</v>
      </c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2" t="s">
        <v>52</v>
      </c>
      <c r="AW584" s="2" t="s">
        <v>52</v>
      </c>
      <c r="AX584" s="2" t="s">
        <v>52</v>
      </c>
      <c r="AY584" s="2" t="s">
        <v>52</v>
      </c>
    </row>
    <row r="585" spans="1:51" ht="30" customHeight="1">
      <c r="A585" s="9"/>
      <c r="B585" s="9"/>
      <c r="C585" s="9"/>
      <c r="D585" s="9"/>
      <c r="E585" s="12"/>
      <c r="F585" s="13"/>
      <c r="G585" s="12"/>
      <c r="H585" s="13"/>
      <c r="I585" s="12"/>
      <c r="J585" s="13"/>
      <c r="K585" s="12"/>
      <c r="L585" s="13"/>
      <c r="M585" s="9"/>
    </row>
    <row r="586" spans="1:51" ht="30" customHeight="1">
      <c r="A586" s="151" t="s">
        <v>1416</v>
      </c>
      <c r="B586" s="151"/>
      <c r="C586" s="151"/>
      <c r="D586" s="151"/>
      <c r="E586" s="152"/>
      <c r="F586" s="153"/>
      <c r="G586" s="152"/>
      <c r="H586" s="153"/>
      <c r="I586" s="152"/>
      <c r="J586" s="153"/>
      <c r="K586" s="152"/>
      <c r="L586" s="153"/>
      <c r="M586" s="151"/>
      <c r="N586" s="1" t="s">
        <v>1417</v>
      </c>
    </row>
    <row r="587" spans="1:51" ht="30" customHeight="1">
      <c r="A587" s="8" t="s">
        <v>625</v>
      </c>
      <c r="B587" s="8" t="s">
        <v>1418</v>
      </c>
      <c r="C587" s="8" t="s">
        <v>87</v>
      </c>
      <c r="D587" s="9">
        <v>0.20849999999999999</v>
      </c>
      <c r="E587" s="12"/>
      <c r="F587" s="13"/>
      <c r="G587" s="12"/>
      <c r="H587" s="13"/>
      <c r="I587" s="12"/>
      <c r="J587" s="13"/>
      <c r="K587" s="12"/>
      <c r="L587" s="13"/>
      <c r="M587" s="8" t="s">
        <v>1420</v>
      </c>
      <c r="N587" s="2" t="s">
        <v>1417</v>
      </c>
      <c r="O587" s="2" t="s">
        <v>1421</v>
      </c>
      <c r="P587" s="2" t="s">
        <v>64</v>
      </c>
      <c r="Q587" s="2" t="s">
        <v>64</v>
      </c>
      <c r="R587" s="2" t="s">
        <v>63</v>
      </c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2" t="s">
        <v>52</v>
      </c>
      <c r="AW587" s="2" t="s">
        <v>1422</v>
      </c>
      <c r="AX587" s="2" t="s">
        <v>52</v>
      </c>
      <c r="AY587" s="2" t="s">
        <v>52</v>
      </c>
    </row>
    <row r="588" spans="1:51" ht="30" customHeight="1">
      <c r="A588" s="8" t="s">
        <v>1009</v>
      </c>
      <c r="B588" s="8" t="s">
        <v>1010</v>
      </c>
      <c r="C588" s="8" t="s">
        <v>888</v>
      </c>
      <c r="D588" s="9">
        <v>10.199999999999999</v>
      </c>
      <c r="E588" s="12"/>
      <c r="F588" s="13"/>
      <c r="G588" s="12"/>
      <c r="H588" s="13"/>
      <c r="I588" s="12"/>
      <c r="J588" s="13"/>
      <c r="K588" s="12"/>
      <c r="L588" s="13"/>
      <c r="M588" s="8" t="s">
        <v>1011</v>
      </c>
      <c r="N588" s="2" t="s">
        <v>1417</v>
      </c>
      <c r="O588" s="2" t="s">
        <v>1012</v>
      </c>
      <c r="P588" s="2" t="s">
        <v>64</v>
      </c>
      <c r="Q588" s="2" t="s">
        <v>64</v>
      </c>
      <c r="R588" s="2" t="s">
        <v>63</v>
      </c>
      <c r="S588" s="3"/>
      <c r="T588" s="3"/>
      <c r="U588" s="3"/>
      <c r="V588" s="3">
        <v>1</v>
      </c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2" t="s">
        <v>52</v>
      </c>
      <c r="AW588" s="2" t="s">
        <v>1423</v>
      </c>
      <c r="AX588" s="2" t="s">
        <v>52</v>
      </c>
      <c r="AY588" s="2" t="s">
        <v>52</v>
      </c>
    </row>
    <row r="589" spans="1:51" ht="30" customHeight="1">
      <c r="A589" s="8" t="s">
        <v>820</v>
      </c>
      <c r="B589" s="8" t="s">
        <v>1059</v>
      </c>
      <c r="C589" s="8" t="s">
        <v>453</v>
      </c>
      <c r="D589" s="9">
        <v>1</v>
      </c>
      <c r="E589" s="12"/>
      <c r="F589" s="13"/>
      <c r="G589" s="12"/>
      <c r="H589" s="13"/>
      <c r="I589" s="12"/>
      <c r="J589" s="13"/>
      <c r="K589" s="12"/>
      <c r="L589" s="13"/>
      <c r="M589" s="8" t="s">
        <v>52</v>
      </c>
      <c r="N589" s="2" t="s">
        <v>1417</v>
      </c>
      <c r="O589" s="2" t="s">
        <v>454</v>
      </c>
      <c r="P589" s="2" t="s">
        <v>64</v>
      </c>
      <c r="Q589" s="2" t="s">
        <v>64</v>
      </c>
      <c r="R589" s="2" t="s">
        <v>64</v>
      </c>
      <c r="S589" s="3">
        <v>0</v>
      </c>
      <c r="T589" s="3">
        <v>0</v>
      </c>
      <c r="U589" s="3">
        <v>0.22</v>
      </c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2" t="s">
        <v>52</v>
      </c>
      <c r="AW589" s="2" t="s">
        <v>1424</v>
      </c>
      <c r="AX589" s="2" t="s">
        <v>52</v>
      </c>
      <c r="AY589" s="2" t="s">
        <v>52</v>
      </c>
    </row>
    <row r="590" spans="1:51" ht="30" customHeight="1">
      <c r="A590" s="8" t="s">
        <v>1016</v>
      </c>
      <c r="B590" s="8" t="s">
        <v>507</v>
      </c>
      <c r="C590" s="8" t="s">
        <v>508</v>
      </c>
      <c r="D590" s="9">
        <v>1</v>
      </c>
      <c r="E590" s="12"/>
      <c r="F590" s="13"/>
      <c r="G590" s="12"/>
      <c r="H590" s="13"/>
      <c r="I590" s="12"/>
      <c r="J590" s="13"/>
      <c r="K590" s="12"/>
      <c r="L590" s="13"/>
      <c r="M590" s="8" t="s">
        <v>1017</v>
      </c>
      <c r="N590" s="2" t="s">
        <v>1417</v>
      </c>
      <c r="O590" s="2" t="s">
        <v>1018</v>
      </c>
      <c r="P590" s="2" t="s">
        <v>64</v>
      </c>
      <c r="Q590" s="2" t="s">
        <v>64</v>
      </c>
      <c r="R590" s="2" t="s">
        <v>63</v>
      </c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2" t="s">
        <v>52</v>
      </c>
      <c r="AW590" s="2" t="s">
        <v>1425</v>
      </c>
      <c r="AX590" s="2" t="s">
        <v>63</v>
      </c>
      <c r="AY590" s="2" t="s">
        <v>52</v>
      </c>
    </row>
    <row r="591" spans="1:51" ht="30" customHeight="1">
      <c r="A591" s="8" t="s">
        <v>456</v>
      </c>
      <c r="B591" s="8" t="s">
        <v>52</v>
      </c>
      <c r="C591" s="8" t="s">
        <v>52</v>
      </c>
      <c r="D591" s="9"/>
      <c r="E591" s="12"/>
      <c r="F591" s="13"/>
      <c r="G591" s="12"/>
      <c r="H591" s="13"/>
      <c r="I591" s="12"/>
      <c r="J591" s="13"/>
      <c r="K591" s="12"/>
      <c r="L591" s="13"/>
      <c r="M591" s="8" t="s">
        <v>52</v>
      </c>
      <c r="N591" s="2" t="s">
        <v>73</v>
      </c>
      <c r="O591" s="2" t="s">
        <v>73</v>
      </c>
      <c r="P591" s="2" t="s">
        <v>52</v>
      </c>
      <c r="Q591" s="2" t="s">
        <v>52</v>
      </c>
      <c r="R591" s="2" t="s">
        <v>52</v>
      </c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2" t="s">
        <v>52</v>
      </c>
      <c r="AW591" s="2" t="s">
        <v>52</v>
      </c>
      <c r="AX591" s="2" t="s">
        <v>52</v>
      </c>
      <c r="AY591" s="2" t="s">
        <v>52</v>
      </c>
    </row>
    <row r="592" spans="1:51" ht="30" customHeight="1">
      <c r="A592" s="9"/>
      <c r="B592" s="9"/>
      <c r="C592" s="9"/>
      <c r="D592" s="9"/>
      <c r="E592" s="12"/>
      <c r="F592" s="13"/>
      <c r="G592" s="12"/>
      <c r="H592" s="13"/>
      <c r="I592" s="12"/>
      <c r="J592" s="13"/>
      <c r="K592" s="12"/>
      <c r="L592" s="13"/>
      <c r="M592" s="9"/>
    </row>
    <row r="593" spans="1:51" ht="30" customHeight="1">
      <c r="A593" s="151" t="s">
        <v>1426</v>
      </c>
      <c r="B593" s="151"/>
      <c r="C593" s="151"/>
      <c r="D593" s="151"/>
      <c r="E593" s="152"/>
      <c r="F593" s="153"/>
      <c r="G593" s="152"/>
      <c r="H593" s="153"/>
      <c r="I593" s="152"/>
      <c r="J593" s="153"/>
      <c r="K593" s="152"/>
      <c r="L593" s="153"/>
      <c r="M593" s="151"/>
      <c r="N593" s="1" t="s">
        <v>970</v>
      </c>
    </row>
    <row r="594" spans="1:51" ht="30" customHeight="1">
      <c r="A594" s="8" t="s">
        <v>386</v>
      </c>
      <c r="B594" s="8" t="s">
        <v>902</v>
      </c>
      <c r="C594" s="8" t="s">
        <v>710</v>
      </c>
      <c r="D594" s="9">
        <v>680</v>
      </c>
      <c r="E594" s="12"/>
      <c r="F594" s="13"/>
      <c r="G594" s="12"/>
      <c r="H594" s="13"/>
      <c r="I594" s="12"/>
      <c r="J594" s="13"/>
      <c r="K594" s="12"/>
      <c r="L594" s="13"/>
      <c r="M594" s="8" t="s">
        <v>903</v>
      </c>
      <c r="N594" s="2" t="s">
        <v>970</v>
      </c>
      <c r="O594" s="2" t="s">
        <v>904</v>
      </c>
      <c r="P594" s="2" t="s">
        <v>64</v>
      </c>
      <c r="Q594" s="2" t="s">
        <v>64</v>
      </c>
      <c r="R594" s="2" t="s">
        <v>63</v>
      </c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2" t="s">
        <v>52</v>
      </c>
      <c r="AW594" s="2" t="s">
        <v>1428</v>
      </c>
      <c r="AX594" s="2" t="s">
        <v>52</v>
      </c>
      <c r="AY594" s="2" t="s">
        <v>52</v>
      </c>
    </row>
    <row r="595" spans="1:51" ht="30" customHeight="1">
      <c r="A595" s="8" t="s">
        <v>381</v>
      </c>
      <c r="B595" s="8" t="s">
        <v>906</v>
      </c>
      <c r="C595" s="8" t="s">
        <v>116</v>
      </c>
      <c r="D595" s="9">
        <v>0.98</v>
      </c>
      <c r="E595" s="12"/>
      <c r="F595" s="13"/>
      <c r="G595" s="12"/>
      <c r="H595" s="13"/>
      <c r="I595" s="12"/>
      <c r="J595" s="13"/>
      <c r="K595" s="12"/>
      <c r="L595" s="13"/>
      <c r="M595" s="8" t="s">
        <v>907</v>
      </c>
      <c r="N595" s="2" t="s">
        <v>970</v>
      </c>
      <c r="O595" s="2" t="s">
        <v>908</v>
      </c>
      <c r="P595" s="2" t="s">
        <v>64</v>
      </c>
      <c r="Q595" s="2" t="s">
        <v>64</v>
      </c>
      <c r="R595" s="2" t="s">
        <v>63</v>
      </c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2" t="s">
        <v>52</v>
      </c>
      <c r="AW595" s="2" t="s">
        <v>1429</v>
      </c>
      <c r="AX595" s="2" t="s">
        <v>52</v>
      </c>
      <c r="AY595" s="2" t="s">
        <v>52</v>
      </c>
    </row>
    <row r="596" spans="1:51" ht="30" customHeight="1">
      <c r="A596" s="8" t="s">
        <v>512</v>
      </c>
      <c r="B596" s="8" t="s">
        <v>507</v>
      </c>
      <c r="C596" s="8" t="s">
        <v>508</v>
      </c>
      <c r="D596" s="9">
        <v>0.66</v>
      </c>
      <c r="E596" s="12"/>
      <c r="F596" s="13"/>
      <c r="G596" s="12"/>
      <c r="H596" s="13"/>
      <c r="I596" s="12"/>
      <c r="J596" s="13"/>
      <c r="K596" s="12"/>
      <c r="L596" s="13"/>
      <c r="M596" s="8" t="s">
        <v>513</v>
      </c>
      <c r="N596" s="2" t="s">
        <v>970</v>
      </c>
      <c r="O596" s="2" t="s">
        <v>514</v>
      </c>
      <c r="P596" s="2" t="s">
        <v>64</v>
      </c>
      <c r="Q596" s="2" t="s">
        <v>64</v>
      </c>
      <c r="R596" s="2" t="s">
        <v>63</v>
      </c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2" t="s">
        <v>52</v>
      </c>
      <c r="AW596" s="2" t="s">
        <v>1430</v>
      </c>
      <c r="AX596" s="2" t="s">
        <v>52</v>
      </c>
      <c r="AY596" s="2" t="s">
        <v>52</v>
      </c>
    </row>
    <row r="597" spans="1:51" ht="30" customHeight="1">
      <c r="A597" s="8" t="s">
        <v>456</v>
      </c>
      <c r="B597" s="8" t="s">
        <v>52</v>
      </c>
      <c r="C597" s="8" t="s">
        <v>52</v>
      </c>
      <c r="D597" s="9"/>
      <c r="E597" s="12"/>
      <c r="F597" s="13"/>
      <c r="G597" s="12"/>
      <c r="H597" s="13"/>
      <c r="I597" s="12"/>
      <c r="J597" s="13"/>
      <c r="K597" s="12"/>
      <c r="L597" s="13"/>
      <c r="M597" s="8" t="s">
        <v>52</v>
      </c>
      <c r="N597" s="2" t="s">
        <v>73</v>
      </c>
      <c r="O597" s="2" t="s">
        <v>73</v>
      </c>
      <c r="P597" s="2" t="s">
        <v>52</v>
      </c>
      <c r="Q597" s="2" t="s">
        <v>52</v>
      </c>
      <c r="R597" s="2" t="s">
        <v>52</v>
      </c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2" t="s">
        <v>52</v>
      </c>
      <c r="AW597" s="2" t="s">
        <v>52</v>
      </c>
      <c r="AX597" s="2" t="s">
        <v>52</v>
      </c>
      <c r="AY597" s="2" t="s">
        <v>52</v>
      </c>
    </row>
    <row r="598" spans="1:51" ht="30" customHeight="1">
      <c r="A598" s="9"/>
      <c r="B598" s="9"/>
      <c r="C598" s="9"/>
      <c r="D598" s="9"/>
      <c r="E598" s="12"/>
      <c r="F598" s="13"/>
      <c r="G598" s="12"/>
      <c r="H598" s="13"/>
      <c r="I598" s="12"/>
      <c r="J598" s="13"/>
      <c r="K598" s="12"/>
      <c r="L598" s="13"/>
      <c r="M598" s="9"/>
    </row>
    <row r="599" spans="1:51" ht="30" customHeight="1">
      <c r="A599" s="151" t="s">
        <v>1431</v>
      </c>
      <c r="B599" s="151"/>
      <c r="C599" s="151"/>
      <c r="D599" s="151"/>
      <c r="E599" s="152"/>
      <c r="F599" s="153"/>
      <c r="G599" s="152"/>
      <c r="H599" s="153"/>
      <c r="I599" s="152"/>
      <c r="J599" s="153"/>
      <c r="K599" s="152"/>
      <c r="L599" s="153"/>
      <c r="M599" s="151"/>
      <c r="N599" s="1" t="s">
        <v>1432</v>
      </c>
    </row>
    <row r="600" spans="1:51" ht="30" customHeight="1">
      <c r="A600" s="8" t="s">
        <v>1433</v>
      </c>
      <c r="B600" s="8" t="s">
        <v>1434</v>
      </c>
      <c r="C600" s="8" t="s">
        <v>87</v>
      </c>
      <c r="D600" s="9">
        <v>0.25979999999999998</v>
      </c>
      <c r="E600" s="12"/>
      <c r="F600" s="13"/>
      <c r="G600" s="12"/>
      <c r="H600" s="13"/>
      <c r="I600" s="12"/>
      <c r="J600" s="13"/>
      <c r="K600" s="12"/>
      <c r="L600" s="13"/>
      <c r="M600" s="8" t="s">
        <v>1437</v>
      </c>
      <c r="N600" s="2" t="s">
        <v>1432</v>
      </c>
      <c r="O600" s="2" t="s">
        <v>1438</v>
      </c>
      <c r="P600" s="2" t="s">
        <v>64</v>
      </c>
      <c r="Q600" s="2" t="s">
        <v>64</v>
      </c>
      <c r="R600" s="2" t="s">
        <v>63</v>
      </c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2" t="s">
        <v>52</v>
      </c>
      <c r="AW600" s="2" t="s">
        <v>1439</v>
      </c>
      <c r="AX600" s="2" t="s">
        <v>52</v>
      </c>
      <c r="AY600" s="2" t="s">
        <v>52</v>
      </c>
    </row>
    <row r="601" spans="1:51" ht="30" customHeight="1">
      <c r="A601" s="8" t="s">
        <v>1009</v>
      </c>
      <c r="B601" s="8" t="s">
        <v>1010</v>
      </c>
      <c r="C601" s="8" t="s">
        <v>888</v>
      </c>
      <c r="D601" s="9">
        <v>5.0999999999999996</v>
      </c>
      <c r="E601" s="12"/>
      <c r="F601" s="13"/>
      <c r="G601" s="12"/>
      <c r="H601" s="13"/>
      <c r="I601" s="12"/>
      <c r="J601" s="13"/>
      <c r="K601" s="12"/>
      <c r="L601" s="13"/>
      <c r="M601" s="8" t="s">
        <v>1011</v>
      </c>
      <c r="N601" s="2" t="s">
        <v>1432</v>
      </c>
      <c r="O601" s="2" t="s">
        <v>1012</v>
      </c>
      <c r="P601" s="2" t="s">
        <v>64</v>
      </c>
      <c r="Q601" s="2" t="s">
        <v>64</v>
      </c>
      <c r="R601" s="2" t="s">
        <v>63</v>
      </c>
      <c r="S601" s="3"/>
      <c r="T601" s="3"/>
      <c r="U601" s="3"/>
      <c r="V601" s="3">
        <v>1</v>
      </c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2" t="s">
        <v>52</v>
      </c>
      <c r="AW601" s="2" t="s">
        <v>1440</v>
      </c>
      <c r="AX601" s="2" t="s">
        <v>52</v>
      </c>
      <c r="AY601" s="2" t="s">
        <v>52</v>
      </c>
    </row>
    <row r="602" spans="1:51" ht="30" customHeight="1">
      <c r="A602" s="8" t="s">
        <v>820</v>
      </c>
      <c r="B602" s="8" t="s">
        <v>1096</v>
      </c>
      <c r="C602" s="8" t="s">
        <v>453</v>
      </c>
      <c r="D602" s="9">
        <v>1</v>
      </c>
      <c r="E602" s="12"/>
      <c r="F602" s="13"/>
      <c r="G602" s="12"/>
      <c r="H602" s="13"/>
      <c r="I602" s="12"/>
      <c r="J602" s="13"/>
      <c r="K602" s="12"/>
      <c r="L602" s="13"/>
      <c r="M602" s="8" t="s">
        <v>52</v>
      </c>
      <c r="N602" s="2" t="s">
        <v>1432</v>
      </c>
      <c r="O602" s="2" t="s">
        <v>454</v>
      </c>
      <c r="P602" s="2" t="s">
        <v>64</v>
      </c>
      <c r="Q602" s="2" t="s">
        <v>64</v>
      </c>
      <c r="R602" s="2" t="s">
        <v>64</v>
      </c>
      <c r="S602" s="3">
        <v>0</v>
      </c>
      <c r="T602" s="3">
        <v>0</v>
      </c>
      <c r="U602" s="3">
        <v>0.2</v>
      </c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2" t="s">
        <v>52</v>
      </c>
      <c r="AW602" s="2" t="s">
        <v>1441</v>
      </c>
      <c r="AX602" s="2" t="s">
        <v>52</v>
      </c>
      <c r="AY602" s="2" t="s">
        <v>52</v>
      </c>
    </row>
    <row r="603" spans="1:51" ht="30" customHeight="1">
      <c r="A603" s="8" t="s">
        <v>1442</v>
      </c>
      <c r="B603" s="8" t="s">
        <v>507</v>
      </c>
      <c r="C603" s="8" t="s">
        <v>508</v>
      </c>
      <c r="D603" s="9">
        <v>1</v>
      </c>
      <c r="E603" s="12"/>
      <c r="F603" s="13"/>
      <c r="G603" s="12"/>
      <c r="H603" s="13"/>
      <c r="I603" s="12"/>
      <c r="J603" s="13"/>
      <c r="K603" s="12"/>
      <c r="L603" s="13"/>
      <c r="M603" s="8" t="s">
        <v>1443</v>
      </c>
      <c r="N603" s="2" t="s">
        <v>1432</v>
      </c>
      <c r="O603" s="2" t="s">
        <v>1444</v>
      </c>
      <c r="P603" s="2" t="s">
        <v>64</v>
      </c>
      <c r="Q603" s="2" t="s">
        <v>64</v>
      </c>
      <c r="R603" s="2" t="s">
        <v>63</v>
      </c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2" t="s">
        <v>52</v>
      </c>
      <c r="AW603" s="2" t="s">
        <v>1445</v>
      </c>
      <c r="AX603" s="2" t="s">
        <v>63</v>
      </c>
      <c r="AY603" s="2" t="s">
        <v>52</v>
      </c>
    </row>
    <row r="604" spans="1:51" ht="30" customHeight="1">
      <c r="A604" s="8" t="s">
        <v>456</v>
      </c>
      <c r="B604" s="8" t="s">
        <v>52</v>
      </c>
      <c r="C604" s="8" t="s">
        <v>52</v>
      </c>
      <c r="D604" s="9"/>
      <c r="E604" s="12"/>
      <c r="F604" s="13"/>
      <c r="G604" s="12"/>
      <c r="H604" s="13"/>
      <c r="I604" s="12"/>
      <c r="J604" s="13"/>
      <c r="K604" s="12"/>
      <c r="L604" s="13"/>
      <c r="M604" s="8" t="s">
        <v>52</v>
      </c>
      <c r="N604" s="2" t="s">
        <v>73</v>
      </c>
      <c r="O604" s="2" t="s">
        <v>73</v>
      </c>
      <c r="P604" s="2" t="s">
        <v>52</v>
      </c>
      <c r="Q604" s="2" t="s">
        <v>52</v>
      </c>
      <c r="R604" s="2" t="s">
        <v>52</v>
      </c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2" t="s">
        <v>52</v>
      </c>
      <c r="AW604" s="2" t="s">
        <v>52</v>
      </c>
      <c r="AX604" s="2" t="s">
        <v>52</v>
      </c>
      <c r="AY604" s="2" t="s">
        <v>52</v>
      </c>
    </row>
    <row r="605" spans="1:51" ht="30" customHeight="1">
      <c r="A605" s="9"/>
      <c r="B605" s="9"/>
      <c r="C605" s="9"/>
      <c r="D605" s="9"/>
      <c r="E605" s="12"/>
      <c r="F605" s="13"/>
      <c r="G605" s="12"/>
      <c r="H605" s="13"/>
      <c r="I605" s="12"/>
      <c r="J605" s="13"/>
      <c r="K605" s="12"/>
      <c r="L605" s="13"/>
      <c r="M605" s="9"/>
    </row>
    <row r="606" spans="1:51" ht="30" customHeight="1">
      <c r="A606" s="151" t="s">
        <v>1446</v>
      </c>
      <c r="B606" s="151"/>
      <c r="C606" s="151"/>
      <c r="D606" s="151"/>
      <c r="E606" s="152"/>
      <c r="F606" s="153"/>
      <c r="G606" s="152"/>
      <c r="H606" s="153"/>
      <c r="I606" s="152"/>
      <c r="J606" s="153"/>
      <c r="K606" s="152"/>
      <c r="L606" s="153"/>
      <c r="M606" s="151"/>
      <c r="N606" s="1" t="s">
        <v>987</v>
      </c>
    </row>
    <row r="607" spans="1:51" ht="30" customHeight="1">
      <c r="A607" s="8" t="s">
        <v>984</v>
      </c>
      <c r="B607" s="8" t="s">
        <v>985</v>
      </c>
      <c r="C607" s="8" t="s">
        <v>87</v>
      </c>
      <c r="D607" s="9">
        <v>0.25</v>
      </c>
      <c r="E607" s="12"/>
      <c r="F607" s="13"/>
      <c r="G607" s="12"/>
      <c r="H607" s="13"/>
      <c r="I607" s="12"/>
      <c r="J607" s="13"/>
      <c r="K607" s="12"/>
      <c r="L607" s="13"/>
      <c r="M607" s="8" t="s">
        <v>1448</v>
      </c>
      <c r="N607" s="2" t="s">
        <v>987</v>
      </c>
      <c r="O607" s="2" t="s">
        <v>1449</v>
      </c>
      <c r="P607" s="2" t="s">
        <v>64</v>
      </c>
      <c r="Q607" s="2" t="s">
        <v>64</v>
      </c>
      <c r="R607" s="2" t="s">
        <v>63</v>
      </c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2" t="s">
        <v>52</v>
      </c>
      <c r="AW607" s="2" t="s">
        <v>1450</v>
      </c>
      <c r="AX607" s="2" t="s">
        <v>52</v>
      </c>
      <c r="AY607" s="2" t="s">
        <v>52</v>
      </c>
    </row>
    <row r="608" spans="1:51" ht="30" customHeight="1">
      <c r="A608" s="8" t="s">
        <v>456</v>
      </c>
      <c r="B608" s="8" t="s">
        <v>52</v>
      </c>
      <c r="C608" s="8" t="s">
        <v>52</v>
      </c>
      <c r="D608" s="9"/>
      <c r="E608" s="12"/>
      <c r="F608" s="13"/>
      <c r="G608" s="12"/>
      <c r="H608" s="13"/>
      <c r="I608" s="12"/>
      <c r="J608" s="13"/>
      <c r="K608" s="12"/>
      <c r="L608" s="13"/>
      <c r="M608" s="8" t="s">
        <v>52</v>
      </c>
      <c r="N608" s="2" t="s">
        <v>73</v>
      </c>
      <c r="O608" s="2" t="s">
        <v>73</v>
      </c>
      <c r="P608" s="2" t="s">
        <v>52</v>
      </c>
      <c r="Q608" s="2" t="s">
        <v>52</v>
      </c>
      <c r="R608" s="2" t="s">
        <v>52</v>
      </c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2" t="s">
        <v>52</v>
      </c>
      <c r="AW608" s="2" t="s">
        <v>52</v>
      </c>
      <c r="AX608" s="2" t="s">
        <v>63</v>
      </c>
      <c r="AY608" s="2" t="s">
        <v>52</v>
      </c>
    </row>
    <row r="609" spans="1:51" ht="30" customHeight="1">
      <c r="A609" s="9"/>
      <c r="B609" s="9"/>
      <c r="C609" s="9"/>
      <c r="D609" s="9"/>
      <c r="E609" s="12"/>
      <c r="F609" s="13"/>
      <c r="G609" s="12"/>
      <c r="H609" s="13"/>
      <c r="I609" s="12"/>
      <c r="J609" s="13"/>
      <c r="K609" s="12"/>
      <c r="L609" s="13"/>
      <c r="M609" s="9"/>
    </row>
    <row r="610" spans="1:51" ht="30" customHeight="1">
      <c r="A610" s="151" t="s">
        <v>1451</v>
      </c>
      <c r="B610" s="151"/>
      <c r="C610" s="151"/>
      <c r="D610" s="151"/>
      <c r="E610" s="152"/>
      <c r="F610" s="153"/>
      <c r="G610" s="152"/>
      <c r="H610" s="153"/>
      <c r="I610" s="152"/>
      <c r="J610" s="153"/>
      <c r="K610" s="152"/>
      <c r="L610" s="153"/>
      <c r="M610" s="151"/>
      <c r="N610" s="1" t="s">
        <v>1452</v>
      </c>
    </row>
    <row r="611" spans="1:51" ht="30" customHeight="1">
      <c r="A611" s="8" t="s">
        <v>1453</v>
      </c>
      <c r="B611" s="8" t="s">
        <v>1454</v>
      </c>
      <c r="C611" s="8" t="s">
        <v>87</v>
      </c>
      <c r="D611" s="9">
        <v>0.2576</v>
      </c>
      <c r="E611" s="12"/>
      <c r="F611" s="13"/>
      <c r="G611" s="12"/>
      <c r="H611" s="13"/>
      <c r="I611" s="12"/>
      <c r="J611" s="13"/>
      <c r="K611" s="12"/>
      <c r="L611" s="13"/>
      <c r="M611" s="8" t="s">
        <v>1457</v>
      </c>
      <c r="N611" s="2" t="s">
        <v>1452</v>
      </c>
      <c r="O611" s="2" t="s">
        <v>1458</v>
      </c>
      <c r="P611" s="2" t="s">
        <v>64</v>
      </c>
      <c r="Q611" s="2" t="s">
        <v>64</v>
      </c>
      <c r="R611" s="2" t="s">
        <v>63</v>
      </c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2" t="s">
        <v>52</v>
      </c>
      <c r="AW611" s="2" t="s">
        <v>1459</v>
      </c>
      <c r="AX611" s="2" t="s">
        <v>52</v>
      </c>
      <c r="AY611" s="2" t="s">
        <v>52</v>
      </c>
    </row>
    <row r="612" spans="1:51" ht="30" customHeight="1">
      <c r="A612" s="8" t="s">
        <v>1009</v>
      </c>
      <c r="B612" s="8" t="s">
        <v>1010</v>
      </c>
      <c r="C612" s="8" t="s">
        <v>888</v>
      </c>
      <c r="D612" s="9">
        <v>16.5</v>
      </c>
      <c r="E612" s="12"/>
      <c r="F612" s="13"/>
      <c r="G612" s="12"/>
      <c r="H612" s="13"/>
      <c r="I612" s="12"/>
      <c r="J612" s="13"/>
      <c r="K612" s="12"/>
      <c r="L612" s="13"/>
      <c r="M612" s="8" t="s">
        <v>1011</v>
      </c>
      <c r="N612" s="2" t="s">
        <v>1452</v>
      </c>
      <c r="O612" s="2" t="s">
        <v>1012</v>
      </c>
      <c r="P612" s="2" t="s">
        <v>64</v>
      </c>
      <c r="Q612" s="2" t="s">
        <v>64</v>
      </c>
      <c r="R612" s="2" t="s">
        <v>63</v>
      </c>
      <c r="S612" s="3"/>
      <c r="T612" s="3"/>
      <c r="U612" s="3"/>
      <c r="V612" s="3">
        <v>1</v>
      </c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2" t="s">
        <v>52</v>
      </c>
      <c r="AW612" s="2" t="s">
        <v>1460</v>
      </c>
      <c r="AX612" s="2" t="s">
        <v>52</v>
      </c>
      <c r="AY612" s="2" t="s">
        <v>52</v>
      </c>
    </row>
    <row r="613" spans="1:51" ht="30" customHeight="1">
      <c r="A613" s="8" t="s">
        <v>820</v>
      </c>
      <c r="B613" s="8" t="s">
        <v>1014</v>
      </c>
      <c r="C613" s="8" t="s">
        <v>453</v>
      </c>
      <c r="D613" s="9">
        <v>1</v>
      </c>
      <c r="E613" s="12"/>
      <c r="F613" s="13"/>
      <c r="G613" s="12"/>
      <c r="H613" s="13"/>
      <c r="I613" s="12"/>
      <c r="J613" s="13"/>
      <c r="K613" s="12"/>
      <c r="L613" s="13"/>
      <c r="M613" s="8" t="s">
        <v>52</v>
      </c>
      <c r="N613" s="2" t="s">
        <v>1452</v>
      </c>
      <c r="O613" s="2" t="s">
        <v>454</v>
      </c>
      <c r="P613" s="2" t="s">
        <v>64</v>
      </c>
      <c r="Q613" s="2" t="s">
        <v>64</v>
      </c>
      <c r="R613" s="2" t="s">
        <v>64</v>
      </c>
      <c r="S613" s="3">
        <v>0</v>
      </c>
      <c r="T613" s="3">
        <v>0</v>
      </c>
      <c r="U613" s="3">
        <v>0.39</v>
      </c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2" t="s">
        <v>52</v>
      </c>
      <c r="AW613" s="2" t="s">
        <v>1461</v>
      </c>
      <c r="AX613" s="2" t="s">
        <v>52</v>
      </c>
      <c r="AY613" s="2" t="s">
        <v>52</v>
      </c>
    </row>
    <row r="614" spans="1:51" ht="30" customHeight="1">
      <c r="A614" s="8" t="s">
        <v>1016</v>
      </c>
      <c r="B614" s="8" t="s">
        <v>507</v>
      </c>
      <c r="C614" s="8" t="s">
        <v>508</v>
      </c>
      <c r="D614" s="9">
        <v>1</v>
      </c>
      <c r="E614" s="12"/>
      <c r="F614" s="13"/>
      <c r="G614" s="12"/>
      <c r="H614" s="13"/>
      <c r="I614" s="12"/>
      <c r="J614" s="13"/>
      <c r="K614" s="12"/>
      <c r="L614" s="13"/>
      <c r="M614" s="8" t="s">
        <v>1017</v>
      </c>
      <c r="N614" s="2" t="s">
        <v>1452</v>
      </c>
      <c r="O614" s="2" t="s">
        <v>1018</v>
      </c>
      <c r="P614" s="2" t="s">
        <v>64</v>
      </c>
      <c r="Q614" s="2" t="s">
        <v>64</v>
      </c>
      <c r="R614" s="2" t="s">
        <v>63</v>
      </c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2" t="s">
        <v>52</v>
      </c>
      <c r="AW614" s="2" t="s">
        <v>1462</v>
      </c>
      <c r="AX614" s="2" t="s">
        <v>63</v>
      </c>
      <c r="AY614" s="2" t="s">
        <v>52</v>
      </c>
    </row>
    <row r="615" spans="1:51" ht="30" customHeight="1">
      <c r="A615" s="8" t="s">
        <v>456</v>
      </c>
      <c r="B615" s="8" t="s">
        <v>52</v>
      </c>
      <c r="C615" s="8" t="s">
        <v>52</v>
      </c>
      <c r="D615" s="9"/>
      <c r="E615" s="12"/>
      <c r="F615" s="13"/>
      <c r="G615" s="12"/>
      <c r="H615" s="13"/>
      <c r="I615" s="12"/>
      <c r="J615" s="13"/>
      <c r="K615" s="12"/>
      <c r="L615" s="13"/>
      <c r="M615" s="8" t="s">
        <v>52</v>
      </c>
      <c r="N615" s="2" t="s">
        <v>73</v>
      </c>
      <c r="O615" s="2" t="s">
        <v>73</v>
      </c>
      <c r="P615" s="2" t="s">
        <v>52</v>
      </c>
      <c r="Q615" s="2" t="s">
        <v>52</v>
      </c>
      <c r="R615" s="2" t="s">
        <v>52</v>
      </c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2" t="s">
        <v>52</v>
      </c>
      <c r="AW615" s="2" t="s">
        <v>52</v>
      </c>
      <c r="AX615" s="2" t="s">
        <v>52</v>
      </c>
      <c r="AY615" s="2" t="s">
        <v>52</v>
      </c>
    </row>
    <row r="616" spans="1:51" ht="30" customHeight="1">
      <c r="A616" s="9"/>
      <c r="B616" s="9"/>
      <c r="C616" s="9"/>
      <c r="D616" s="9"/>
      <c r="E616" s="12"/>
      <c r="F616" s="13"/>
      <c r="G616" s="12"/>
      <c r="H616" s="13"/>
      <c r="I616" s="12"/>
      <c r="J616" s="13"/>
      <c r="K616" s="12"/>
      <c r="L616" s="13"/>
      <c r="M616" s="9"/>
    </row>
    <row r="617" spans="1:51" ht="30" customHeight="1">
      <c r="A617" s="151" t="s">
        <v>1463</v>
      </c>
      <c r="B617" s="151"/>
      <c r="C617" s="151"/>
      <c r="D617" s="151"/>
      <c r="E617" s="152"/>
      <c r="F617" s="153"/>
      <c r="G617" s="152"/>
      <c r="H617" s="153"/>
      <c r="I617" s="152"/>
      <c r="J617" s="153"/>
      <c r="K617" s="152"/>
      <c r="L617" s="153"/>
      <c r="M617" s="151"/>
      <c r="N617" s="1" t="s">
        <v>1464</v>
      </c>
    </row>
    <row r="618" spans="1:51" ht="30" customHeight="1">
      <c r="A618" s="8" t="s">
        <v>1433</v>
      </c>
      <c r="B618" s="8" t="s">
        <v>998</v>
      </c>
      <c r="C618" s="8" t="s">
        <v>87</v>
      </c>
      <c r="D618" s="9">
        <v>0.25979999999999998</v>
      </c>
      <c r="E618" s="12"/>
      <c r="F618" s="13"/>
      <c r="G618" s="12"/>
      <c r="H618" s="13"/>
      <c r="I618" s="12"/>
      <c r="J618" s="13"/>
      <c r="K618" s="12"/>
      <c r="L618" s="13"/>
      <c r="M618" s="8" t="s">
        <v>1466</v>
      </c>
      <c r="N618" s="2" t="s">
        <v>1464</v>
      </c>
      <c r="O618" s="2" t="s">
        <v>1467</v>
      </c>
      <c r="P618" s="2" t="s">
        <v>64</v>
      </c>
      <c r="Q618" s="2" t="s">
        <v>64</v>
      </c>
      <c r="R618" s="2" t="s">
        <v>63</v>
      </c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2" t="s">
        <v>52</v>
      </c>
      <c r="AW618" s="2" t="s">
        <v>1468</v>
      </c>
      <c r="AX618" s="2" t="s">
        <v>52</v>
      </c>
      <c r="AY618" s="2" t="s">
        <v>52</v>
      </c>
    </row>
    <row r="619" spans="1:51" ht="30" customHeight="1">
      <c r="A619" s="8" t="s">
        <v>1009</v>
      </c>
      <c r="B619" s="8" t="s">
        <v>1010</v>
      </c>
      <c r="C619" s="8" t="s">
        <v>888</v>
      </c>
      <c r="D619" s="9">
        <v>10.3</v>
      </c>
      <c r="E619" s="12"/>
      <c r="F619" s="13"/>
      <c r="G619" s="12"/>
      <c r="H619" s="13"/>
      <c r="I619" s="12"/>
      <c r="J619" s="13"/>
      <c r="K619" s="12"/>
      <c r="L619" s="13"/>
      <c r="M619" s="8" t="s">
        <v>1011</v>
      </c>
      <c r="N619" s="2" t="s">
        <v>1464</v>
      </c>
      <c r="O619" s="2" t="s">
        <v>1012</v>
      </c>
      <c r="P619" s="2" t="s">
        <v>64</v>
      </c>
      <c r="Q619" s="2" t="s">
        <v>64</v>
      </c>
      <c r="R619" s="2" t="s">
        <v>63</v>
      </c>
      <c r="S619" s="3"/>
      <c r="T619" s="3"/>
      <c r="U619" s="3"/>
      <c r="V619" s="3">
        <v>1</v>
      </c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2" t="s">
        <v>52</v>
      </c>
      <c r="AW619" s="2" t="s">
        <v>1469</v>
      </c>
      <c r="AX619" s="2" t="s">
        <v>52</v>
      </c>
      <c r="AY619" s="2" t="s">
        <v>52</v>
      </c>
    </row>
    <row r="620" spans="1:51" ht="30" customHeight="1">
      <c r="A620" s="8" t="s">
        <v>820</v>
      </c>
      <c r="B620" s="8" t="s">
        <v>1096</v>
      </c>
      <c r="C620" s="8" t="s">
        <v>453</v>
      </c>
      <c r="D620" s="9">
        <v>1</v>
      </c>
      <c r="E620" s="12"/>
      <c r="F620" s="13"/>
      <c r="G620" s="12"/>
      <c r="H620" s="13"/>
      <c r="I620" s="12"/>
      <c r="J620" s="13"/>
      <c r="K620" s="12"/>
      <c r="L620" s="13"/>
      <c r="M620" s="8" t="s">
        <v>52</v>
      </c>
      <c r="N620" s="2" t="s">
        <v>1464</v>
      </c>
      <c r="O620" s="2" t="s">
        <v>454</v>
      </c>
      <c r="P620" s="2" t="s">
        <v>64</v>
      </c>
      <c r="Q620" s="2" t="s">
        <v>64</v>
      </c>
      <c r="R620" s="2" t="s">
        <v>64</v>
      </c>
      <c r="S620" s="3">
        <v>0</v>
      </c>
      <c r="T620" s="3">
        <v>0</v>
      </c>
      <c r="U620" s="3">
        <v>0.2</v>
      </c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2" t="s">
        <v>52</v>
      </c>
      <c r="AW620" s="2" t="s">
        <v>1470</v>
      </c>
      <c r="AX620" s="2" t="s">
        <v>52</v>
      </c>
      <c r="AY620" s="2" t="s">
        <v>52</v>
      </c>
    </row>
    <row r="621" spans="1:51" ht="30" customHeight="1">
      <c r="A621" s="8" t="s">
        <v>1442</v>
      </c>
      <c r="B621" s="8" t="s">
        <v>507</v>
      </c>
      <c r="C621" s="8" t="s">
        <v>508</v>
      </c>
      <c r="D621" s="9">
        <v>1</v>
      </c>
      <c r="E621" s="12"/>
      <c r="F621" s="13"/>
      <c r="G621" s="12"/>
      <c r="H621" s="13"/>
      <c r="I621" s="12"/>
      <c r="J621" s="13"/>
      <c r="K621" s="12"/>
      <c r="L621" s="13"/>
      <c r="M621" s="8" t="s">
        <v>1443</v>
      </c>
      <c r="N621" s="2" t="s">
        <v>1464</v>
      </c>
      <c r="O621" s="2" t="s">
        <v>1444</v>
      </c>
      <c r="P621" s="2" t="s">
        <v>64</v>
      </c>
      <c r="Q621" s="2" t="s">
        <v>64</v>
      </c>
      <c r="R621" s="2" t="s">
        <v>63</v>
      </c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2" t="s">
        <v>52</v>
      </c>
      <c r="AW621" s="2" t="s">
        <v>1471</v>
      </c>
      <c r="AX621" s="2" t="s">
        <v>63</v>
      </c>
      <c r="AY621" s="2" t="s">
        <v>52</v>
      </c>
    </row>
    <row r="622" spans="1:51" ht="30" customHeight="1">
      <c r="A622" s="8" t="s">
        <v>456</v>
      </c>
      <c r="B622" s="8" t="s">
        <v>52</v>
      </c>
      <c r="C622" s="8" t="s">
        <v>52</v>
      </c>
      <c r="D622" s="9"/>
      <c r="E622" s="12"/>
      <c r="F622" s="13"/>
      <c r="G622" s="12"/>
      <c r="H622" s="13"/>
      <c r="I622" s="12"/>
      <c r="J622" s="13"/>
      <c r="K622" s="12"/>
      <c r="L622" s="13"/>
      <c r="M622" s="8" t="s">
        <v>52</v>
      </c>
      <c r="N622" s="2" t="s">
        <v>73</v>
      </c>
      <c r="O622" s="2" t="s">
        <v>73</v>
      </c>
      <c r="P622" s="2" t="s">
        <v>52</v>
      </c>
      <c r="Q622" s="2" t="s">
        <v>52</v>
      </c>
      <c r="R622" s="2" t="s">
        <v>52</v>
      </c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2" t="s">
        <v>52</v>
      </c>
      <c r="AW622" s="2" t="s">
        <v>52</v>
      </c>
      <c r="AX622" s="2" t="s">
        <v>52</v>
      </c>
      <c r="AY622" s="2" t="s">
        <v>52</v>
      </c>
    </row>
  </sheetData>
  <mergeCells count="144">
    <mergeCell ref="A610:M610"/>
    <mergeCell ref="A617:M617"/>
    <mergeCell ref="A574:M574"/>
    <mergeCell ref="A580:M580"/>
    <mergeCell ref="A586:M586"/>
    <mergeCell ref="A593:M593"/>
    <mergeCell ref="A599:M599"/>
    <mergeCell ref="A606:M606"/>
    <mergeCell ref="A541:M541"/>
    <mergeCell ref="A545:M545"/>
    <mergeCell ref="A551:M551"/>
    <mergeCell ref="A560:M560"/>
    <mergeCell ref="A564:M564"/>
    <mergeCell ref="A570:M570"/>
    <mergeCell ref="A501:M501"/>
    <mergeCell ref="A510:M510"/>
    <mergeCell ref="A516:M516"/>
    <mergeCell ref="A523:M523"/>
    <mergeCell ref="A532:M532"/>
    <mergeCell ref="A537:M537"/>
    <mergeCell ref="A464:M464"/>
    <mergeCell ref="A469:M469"/>
    <mergeCell ref="A475:M475"/>
    <mergeCell ref="A481:M481"/>
    <mergeCell ref="A487:M487"/>
    <mergeCell ref="A497:M497"/>
    <mergeCell ref="A423:M423"/>
    <mergeCell ref="A432:M432"/>
    <mergeCell ref="A441:M441"/>
    <mergeCell ref="A447:M447"/>
    <mergeCell ref="A452:M452"/>
    <mergeCell ref="A458:M458"/>
    <mergeCell ref="A385:M385"/>
    <mergeCell ref="A389:M389"/>
    <mergeCell ref="A396:M396"/>
    <mergeCell ref="A403:M403"/>
    <mergeCell ref="A409:M409"/>
    <mergeCell ref="A414:M414"/>
    <mergeCell ref="A346:M346"/>
    <mergeCell ref="A353:M353"/>
    <mergeCell ref="A359:M359"/>
    <mergeCell ref="A366:M366"/>
    <mergeCell ref="A373:M373"/>
    <mergeCell ref="A379:M379"/>
    <mergeCell ref="A309:M309"/>
    <mergeCell ref="A314:M314"/>
    <mergeCell ref="A321:M321"/>
    <mergeCell ref="A328:M328"/>
    <mergeCell ref="A332:M332"/>
    <mergeCell ref="A339:M339"/>
    <mergeCell ref="A268:M268"/>
    <mergeCell ref="A275:M275"/>
    <mergeCell ref="A282:M282"/>
    <mergeCell ref="A290:M290"/>
    <mergeCell ref="A297:M297"/>
    <mergeCell ref="A304:M304"/>
    <mergeCell ref="A232:M232"/>
    <mergeCell ref="A238:M238"/>
    <mergeCell ref="A244:M244"/>
    <mergeCell ref="A250:M250"/>
    <mergeCell ref="A255:M255"/>
    <mergeCell ref="A261:M261"/>
    <mergeCell ref="A200:M200"/>
    <mergeCell ref="A204:M204"/>
    <mergeCell ref="A210:M210"/>
    <mergeCell ref="A216:M216"/>
    <mergeCell ref="A221:M221"/>
    <mergeCell ref="A224:M224"/>
    <mergeCell ref="A156:M156"/>
    <mergeCell ref="A163:M163"/>
    <mergeCell ref="A167:M167"/>
    <mergeCell ref="A174:M174"/>
    <mergeCell ref="A180:M180"/>
    <mergeCell ref="A190:M190"/>
    <mergeCell ref="A126:M126"/>
    <mergeCell ref="A130:M130"/>
    <mergeCell ref="A135:M135"/>
    <mergeCell ref="A139:M139"/>
    <mergeCell ref="A145:M145"/>
    <mergeCell ref="A152:M152"/>
    <mergeCell ref="A92:M92"/>
    <mergeCell ref="A97:M97"/>
    <mergeCell ref="A102:M102"/>
    <mergeCell ref="A110:M110"/>
    <mergeCell ref="A116:M116"/>
    <mergeCell ref="A122:M122"/>
    <mergeCell ref="A64:M64"/>
    <mergeCell ref="A68:M68"/>
    <mergeCell ref="A72:M72"/>
    <mergeCell ref="A76:M76"/>
    <mergeCell ref="A82:M82"/>
    <mergeCell ref="A87:M87"/>
    <mergeCell ref="A4:M4"/>
    <mergeCell ref="A10:M10"/>
    <mergeCell ref="A23:M23"/>
    <mergeCell ref="A29:M29"/>
    <mergeCell ref="A35:M35"/>
    <mergeCell ref="A48:M48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view="pageBreakPreview" topLeftCell="B1" zoomScale="60" zoomScaleNormal="100" workbookViewId="0">
      <selection activeCell="P8" sqref="P8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  <col min="12" max="12" width="20.625" customWidth="1"/>
  </cols>
  <sheetData>
    <row r="1" spans="1:12" ht="30" customHeight="1">
      <c r="A1" s="146" t="s">
        <v>1472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30" customHeight="1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30" customHeight="1">
      <c r="A3" s="4" t="s">
        <v>420</v>
      </c>
      <c r="B3" s="4" t="s">
        <v>2</v>
      </c>
      <c r="C3" s="4" t="s">
        <v>3</v>
      </c>
      <c r="D3" s="4" t="s">
        <v>4</v>
      </c>
      <c r="E3" s="4" t="s">
        <v>421</v>
      </c>
      <c r="F3" s="4" t="s">
        <v>422</v>
      </c>
      <c r="G3" s="4" t="s">
        <v>423</v>
      </c>
      <c r="H3" s="4" t="s">
        <v>424</v>
      </c>
      <c r="I3" s="4" t="s">
        <v>425</v>
      </c>
      <c r="J3" s="4" t="s">
        <v>1473</v>
      </c>
      <c r="K3" s="4" t="s">
        <v>1474</v>
      </c>
      <c r="L3" s="4" t="s">
        <v>429</v>
      </c>
    </row>
    <row r="4" spans="1:12" ht="30" customHeight="1">
      <c r="A4" s="8" t="s">
        <v>118</v>
      </c>
      <c r="B4" s="8" t="s">
        <v>114</v>
      </c>
      <c r="C4" s="8" t="s">
        <v>115</v>
      </c>
      <c r="D4" s="8" t="s">
        <v>116</v>
      </c>
      <c r="E4" s="14"/>
      <c r="F4" s="14"/>
      <c r="G4" s="14"/>
      <c r="H4" s="14"/>
      <c r="I4" s="8" t="s">
        <v>117</v>
      </c>
      <c r="J4" s="8" t="s">
        <v>52</v>
      </c>
      <c r="K4" s="8" t="s">
        <v>118</v>
      </c>
      <c r="L4" s="8" t="s">
        <v>1480</v>
      </c>
    </row>
    <row r="5" spans="1:12" ht="30" customHeight="1">
      <c r="A5" s="8" t="s">
        <v>123</v>
      </c>
      <c r="B5" s="8" t="s">
        <v>120</v>
      </c>
      <c r="C5" s="8" t="s">
        <v>121</v>
      </c>
      <c r="D5" s="8" t="s">
        <v>116</v>
      </c>
      <c r="E5" s="14"/>
      <c r="F5" s="14"/>
      <c r="G5" s="14"/>
      <c r="H5" s="14"/>
      <c r="I5" s="8" t="s">
        <v>122</v>
      </c>
      <c r="J5" s="8" t="s">
        <v>52</v>
      </c>
      <c r="K5" s="8" t="s">
        <v>123</v>
      </c>
      <c r="L5" s="8" t="s">
        <v>1518</v>
      </c>
    </row>
    <row r="6" spans="1:12" ht="30" customHeight="1">
      <c r="A6" s="8" t="s">
        <v>128</v>
      </c>
      <c r="B6" s="8" t="s">
        <v>125</v>
      </c>
      <c r="C6" s="8" t="s">
        <v>126</v>
      </c>
      <c r="D6" s="8" t="s">
        <v>116</v>
      </c>
      <c r="E6" s="14"/>
      <c r="F6" s="14"/>
      <c r="G6" s="14"/>
      <c r="H6" s="14"/>
      <c r="I6" s="8" t="s">
        <v>127</v>
      </c>
      <c r="J6" s="8" t="s">
        <v>52</v>
      </c>
      <c r="K6" s="8" t="s">
        <v>128</v>
      </c>
      <c r="L6" s="8" t="s">
        <v>1598</v>
      </c>
    </row>
    <row r="7" spans="1:12" ht="30" customHeight="1">
      <c r="A7" s="8" t="s">
        <v>150</v>
      </c>
      <c r="B7" s="8" t="s">
        <v>147</v>
      </c>
      <c r="C7" s="8" t="s">
        <v>148</v>
      </c>
      <c r="D7" s="8" t="s">
        <v>116</v>
      </c>
      <c r="E7" s="14"/>
      <c r="F7" s="14"/>
      <c r="G7" s="14"/>
      <c r="H7" s="14"/>
      <c r="I7" s="8" t="s">
        <v>149</v>
      </c>
      <c r="J7" s="8" t="s">
        <v>52</v>
      </c>
      <c r="K7" s="8" t="s">
        <v>150</v>
      </c>
      <c r="L7" s="8" t="s">
        <v>1647</v>
      </c>
    </row>
    <row r="8" spans="1:12" ht="30" customHeight="1">
      <c r="A8" s="8" t="s">
        <v>155</v>
      </c>
      <c r="B8" s="8" t="s">
        <v>152</v>
      </c>
      <c r="C8" s="8" t="s">
        <v>153</v>
      </c>
      <c r="D8" s="8" t="s">
        <v>116</v>
      </c>
      <c r="E8" s="14"/>
      <c r="F8" s="14"/>
      <c r="G8" s="14"/>
      <c r="H8" s="14"/>
      <c r="I8" s="8" t="s">
        <v>154</v>
      </c>
      <c r="J8" s="8" t="s">
        <v>52</v>
      </c>
      <c r="K8" s="8" t="s">
        <v>155</v>
      </c>
      <c r="L8" s="8" t="s">
        <v>1647</v>
      </c>
    </row>
    <row r="9" spans="1:12" ht="30" customHeight="1">
      <c r="A9" s="8" t="s">
        <v>395</v>
      </c>
      <c r="B9" s="8" t="s">
        <v>392</v>
      </c>
      <c r="C9" s="8" t="s">
        <v>393</v>
      </c>
      <c r="D9" s="8" t="s">
        <v>159</v>
      </c>
      <c r="E9" s="14"/>
      <c r="F9" s="14"/>
      <c r="G9" s="14"/>
      <c r="H9" s="14"/>
      <c r="I9" s="8" t="s">
        <v>394</v>
      </c>
      <c r="J9" s="8" t="s">
        <v>52</v>
      </c>
      <c r="K9" s="8" t="s">
        <v>395</v>
      </c>
      <c r="L9" s="8" t="s">
        <v>52</v>
      </c>
    </row>
    <row r="10" spans="1:12" ht="30" customHeight="1">
      <c r="A10" s="8" t="s">
        <v>399</v>
      </c>
      <c r="B10" s="8" t="s">
        <v>392</v>
      </c>
      <c r="C10" s="8" t="s">
        <v>397</v>
      </c>
      <c r="D10" s="8" t="s">
        <v>159</v>
      </c>
      <c r="E10" s="14"/>
      <c r="F10" s="14"/>
      <c r="G10" s="14"/>
      <c r="H10" s="14"/>
      <c r="I10" s="8" t="s">
        <v>398</v>
      </c>
      <c r="J10" s="8" t="s">
        <v>52</v>
      </c>
      <c r="K10" s="8" t="s">
        <v>399</v>
      </c>
      <c r="L10" s="8" t="s">
        <v>52</v>
      </c>
    </row>
    <row r="11" spans="1:12" ht="30" customHeight="1">
      <c r="A11" s="8" t="s">
        <v>951</v>
      </c>
      <c r="B11" s="8" t="s">
        <v>948</v>
      </c>
      <c r="C11" s="8" t="s">
        <v>949</v>
      </c>
      <c r="D11" s="8" t="s">
        <v>93</v>
      </c>
      <c r="E11" s="14"/>
      <c r="F11" s="14"/>
      <c r="G11" s="14"/>
      <c r="H11" s="14"/>
      <c r="I11" s="8" t="s">
        <v>950</v>
      </c>
      <c r="J11" s="8" t="s">
        <v>52</v>
      </c>
      <c r="K11" s="8" t="s">
        <v>951</v>
      </c>
      <c r="L11" s="8" t="s">
        <v>941</v>
      </c>
    </row>
    <row r="12" spans="1:12" ht="30" customHeight="1">
      <c r="A12" s="8" t="s">
        <v>975</v>
      </c>
      <c r="B12" s="8" t="s">
        <v>972</v>
      </c>
      <c r="C12" s="8" t="s">
        <v>973</v>
      </c>
      <c r="D12" s="8" t="s">
        <v>68</v>
      </c>
      <c r="E12" s="14"/>
      <c r="F12" s="14"/>
      <c r="G12" s="14"/>
      <c r="H12" s="14"/>
      <c r="I12" s="8" t="s">
        <v>974</v>
      </c>
      <c r="J12" s="8" t="s">
        <v>52</v>
      </c>
      <c r="K12" s="8" t="s">
        <v>975</v>
      </c>
      <c r="L12" s="8" t="s">
        <v>961</v>
      </c>
    </row>
  </sheetData>
  <mergeCells count="2">
    <mergeCell ref="A1:L1"/>
    <mergeCell ref="A2:L2"/>
  </mergeCells>
  <phoneticPr fontId="3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04"/>
  <sheetViews>
    <sheetView view="pageBreakPreview" topLeftCell="A223" zoomScale="60" zoomScaleNormal="100" workbookViewId="0">
      <selection activeCell="D15" sqref="D15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146" t="s">
        <v>1475</v>
      </c>
      <c r="B1" s="146"/>
      <c r="C1" s="146"/>
      <c r="D1" s="146"/>
      <c r="E1" s="146"/>
      <c r="F1" s="146"/>
    </row>
    <row r="2" spans="1:12" ht="30" customHeight="1">
      <c r="A2" s="154" t="s">
        <v>1</v>
      </c>
      <c r="B2" s="154"/>
      <c r="C2" s="154"/>
      <c r="D2" s="154"/>
      <c r="E2" s="154"/>
      <c r="F2" s="154"/>
    </row>
    <row r="3" spans="1:12" ht="30" customHeight="1">
      <c r="A3" s="4" t="s">
        <v>1476</v>
      </c>
      <c r="B3" s="4" t="s">
        <v>421</v>
      </c>
      <c r="C3" s="4" t="s">
        <v>422</v>
      </c>
      <c r="D3" s="4" t="s">
        <v>423</v>
      </c>
      <c r="E3" s="4" t="s">
        <v>424</v>
      </c>
      <c r="F3" s="4" t="s">
        <v>1473</v>
      </c>
      <c r="G3" s="1" t="s">
        <v>1474</v>
      </c>
      <c r="H3" s="1" t="s">
        <v>1477</v>
      </c>
      <c r="I3" s="1" t="s">
        <v>1478</v>
      </c>
      <c r="J3" s="1" t="s">
        <v>1479</v>
      </c>
      <c r="K3" s="1" t="s">
        <v>4</v>
      </c>
      <c r="L3" s="1" t="s">
        <v>5</v>
      </c>
    </row>
    <row r="4" spans="1:12" ht="20.100000000000001" customHeight="1">
      <c r="A4" s="15" t="s">
        <v>1481</v>
      </c>
      <c r="B4" s="15"/>
      <c r="C4" s="15"/>
      <c r="D4" s="15"/>
      <c r="E4" s="15"/>
      <c r="F4" s="16"/>
      <c r="G4" s="1" t="s">
        <v>118</v>
      </c>
      <c r="I4" s="1" t="s">
        <v>114</v>
      </c>
      <c r="J4" s="1" t="s">
        <v>115</v>
      </c>
      <c r="K4" s="1" t="s">
        <v>116</v>
      </c>
    </row>
    <row r="5" spans="1:12" ht="20.100000000000001" customHeight="1">
      <c r="A5" s="17" t="s">
        <v>52</v>
      </c>
      <c r="B5" s="18"/>
      <c r="C5" s="18"/>
      <c r="D5" s="18"/>
      <c r="E5" s="18"/>
      <c r="F5" s="17"/>
      <c r="G5" s="1" t="s">
        <v>118</v>
      </c>
      <c r="H5" s="1" t="s">
        <v>1482</v>
      </c>
      <c r="I5" s="1" t="s">
        <v>52</v>
      </c>
      <c r="J5" s="1" t="s">
        <v>52</v>
      </c>
      <c r="K5" s="1" t="s">
        <v>52</v>
      </c>
      <c r="L5">
        <v>1</v>
      </c>
    </row>
    <row r="6" spans="1:12" ht="20.100000000000001" customHeight="1">
      <c r="A6" s="17" t="s">
        <v>1483</v>
      </c>
      <c r="B6" s="18"/>
      <c r="C6" s="18"/>
      <c r="D6" s="18"/>
      <c r="E6" s="18"/>
      <c r="F6" s="17"/>
      <c r="G6" s="1" t="s">
        <v>118</v>
      </c>
      <c r="H6" s="1" t="s">
        <v>1484</v>
      </c>
      <c r="I6" s="1" t="s">
        <v>1485</v>
      </c>
      <c r="J6" s="1" t="s">
        <v>52</v>
      </c>
      <c r="K6" s="1" t="s">
        <v>52</v>
      </c>
    </row>
    <row r="7" spans="1:12" ht="20.100000000000001" customHeight="1">
      <c r="A7" s="17" t="s">
        <v>1486</v>
      </c>
      <c r="B7" s="18"/>
      <c r="C7" s="18"/>
      <c r="D7" s="18"/>
      <c r="E7" s="18"/>
      <c r="F7" s="17"/>
      <c r="G7" s="1" t="s">
        <v>118</v>
      </c>
      <c r="H7" s="1" t="s">
        <v>1484</v>
      </c>
      <c r="I7" s="1" t="s">
        <v>52</v>
      </c>
      <c r="J7" s="1" t="s">
        <v>52</v>
      </c>
      <c r="K7" s="1" t="s">
        <v>52</v>
      </c>
    </row>
    <row r="8" spans="1:12" ht="20.100000000000001" customHeight="1">
      <c r="A8" s="17" t="s">
        <v>1487</v>
      </c>
      <c r="B8" s="18"/>
      <c r="C8" s="18"/>
      <c r="D8" s="18"/>
      <c r="E8" s="18"/>
      <c r="F8" s="17"/>
      <c r="G8" s="1" t="s">
        <v>118</v>
      </c>
      <c r="H8" s="1" t="s">
        <v>1484</v>
      </c>
      <c r="I8" s="1" t="s">
        <v>1488</v>
      </c>
      <c r="J8" s="1" t="s">
        <v>52</v>
      </c>
      <c r="K8" s="1" t="s">
        <v>52</v>
      </c>
    </row>
    <row r="9" spans="1:12" ht="20.100000000000001" customHeight="1">
      <c r="A9" s="17" t="s">
        <v>1489</v>
      </c>
      <c r="B9" s="18"/>
      <c r="C9" s="18"/>
      <c r="D9" s="18"/>
      <c r="E9" s="18"/>
      <c r="F9" s="17"/>
      <c r="G9" s="1" t="s">
        <v>118</v>
      </c>
      <c r="H9" s="1" t="s">
        <v>1484</v>
      </c>
      <c r="I9" s="1" t="s">
        <v>1490</v>
      </c>
      <c r="J9" s="1" t="s">
        <v>52</v>
      </c>
      <c r="K9" s="1" t="s">
        <v>52</v>
      </c>
    </row>
    <row r="10" spans="1:12" ht="20.100000000000001" customHeight="1">
      <c r="A10" s="17" t="s">
        <v>1491</v>
      </c>
      <c r="B10" s="18"/>
      <c r="C10" s="18"/>
      <c r="D10" s="18"/>
      <c r="E10" s="18"/>
      <c r="F10" s="17"/>
      <c r="G10" s="1" t="s">
        <v>118</v>
      </c>
      <c r="H10" s="1" t="s">
        <v>1484</v>
      </c>
      <c r="I10" s="1" t="s">
        <v>1492</v>
      </c>
      <c r="J10" s="1" t="s">
        <v>52</v>
      </c>
      <c r="K10" s="1" t="s">
        <v>52</v>
      </c>
    </row>
    <row r="11" spans="1:12" ht="20.100000000000001" customHeight="1">
      <c r="A11" s="17" t="s">
        <v>1493</v>
      </c>
      <c r="B11" s="18"/>
      <c r="C11" s="18"/>
      <c r="D11" s="18"/>
      <c r="E11" s="18"/>
      <c r="F11" s="17"/>
      <c r="G11" s="1" t="s">
        <v>118</v>
      </c>
      <c r="H11" s="1" t="s">
        <v>1484</v>
      </c>
      <c r="I11" s="1" t="s">
        <v>1494</v>
      </c>
      <c r="J11" s="1" t="s">
        <v>52</v>
      </c>
      <c r="K11" s="1" t="s">
        <v>52</v>
      </c>
    </row>
    <row r="12" spans="1:12" ht="20.100000000000001" customHeight="1">
      <c r="A12" s="17" t="s">
        <v>1495</v>
      </c>
      <c r="B12" s="18"/>
      <c r="C12" s="18"/>
      <c r="D12" s="18"/>
      <c r="E12" s="18"/>
      <c r="F12" s="17"/>
      <c r="G12" s="1" t="s">
        <v>118</v>
      </c>
      <c r="H12" s="1" t="s">
        <v>1484</v>
      </c>
      <c r="I12" s="1" t="s">
        <v>1496</v>
      </c>
      <c r="J12" s="1" t="s">
        <v>52</v>
      </c>
      <c r="K12" s="1" t="s">
        <v>52</v>
      </c>
    </row>
    <row r="13" spans="1:12" ht="20.100000000000001" customHeight="1">
      <c r="A13" s="17" t="s">
        <v>1497</v>
      </c>
      <c r="B13" s="18"/>
      <c r="C13" s="18"/>
      <c r="D13" s="18"/>
      <c r="E13" s="18"/>
      <c r="F13" s="17"/>
      <c r="G13" s="1" t="s">
        <v>118</v>
      </c>
      <c r="H13" s="1" t="s">
        <v>1484</v>
      </c>
      <c r="I13" s="1" t="s">
        <v>1498</v>
      </c>
      <c r="J13" s="1" t="s">
        <v>52</v>
      </c>
      <c r="K13" s="1" t="s">
        <v>52</v>
      </c>
    </row>
    <row r="14" spans="1:12" ht="20.100000000000001" customHeight="1">
      <c r="A14" s="17" t="s">
        <v>1499</v>
      </c>
      <c r="B14" s="18"/>
      <c r="C14" s="18"/>
      <c r="D14" s="18"/>
      <c r="E14" s="18"/>
      <c r="F14" s="17"/>
      <c r="G14" s="1" t="s">
        <v>118</v>
      </c>
      <c r="H14" s="1" t="s">
        <v>1484</v>
      </c>
      <c r="I14" s="1" t="s">
        <v>1500</v>
      </c>
      <c r="J14" s="1" t="s">
        <v>52</v>
      </c>
      <c r="K14" s="1" t="s">
        <v>52</v>
      </c>
    </row>
    <row r="15" spans="1:12" ht="20.100000000000001" customHeight="1">
      <c r="A15" s="17" t="s">
        <v>1486</v>
      </c>
      <c r="B15" s="18"/>
      <c r="C15" s="18"/>
      <c r="D15" s="18"/>
      <c r="E15" s="18"/>
      <c r="F15" s="17"/>
      <c r="G15" s="1" t="s">
        <v>118</v>
      </c>
      <c r="H15" s="1" t="s">
        <v>1484</v>
      </c>
      <c r="I15" s="1" t="s">
        <v>52</v>
      </c>
      <c r="J15" s="1" t="s">
        <v>52</v>
      </c>
      <c r="K15" s="1" t="s">
        <v>52</v>
      </c>
    </row>
    <row r="16" spans="1:12" ht="20.100000000000001" customHeight="1">
      <c r="A16" s="17" t="s">
        <v>1501</v>
      </c>
      <c r="B16" s="18"/>
      <c r="C16" s="18"/>
      <c r="D16" s="18"/>
      <c r="E16" s="18"/>
      <c r="F16" s="17"/>
      <c r="G16" s="1" t="s">
        <v>118</v>
      </c>
      <c r="H16" s="1" t="s">
        <v>1484</v>
      </c>
      <c r="I16" s="1" t="s">
        <v>1502</v>
      </c>
      <c r="J16" s="1" t="s">
        <v>52</v>
      </c>
      <c r="K16" s="1" t="s">
        <v>52</v>
      </c>
    </row>
    <row r="17" spans="1:12" ht="20.100000000000001" customHeight="1">
      <c r="A17" s="17" t="s">
        <v>1503</v>
      </c>
      <c r="B17" s="18"/>
      <c r="C17" s="18"/>
      <c r="D17" s="18"/>
      <c r="E17" s="18"/>
      <c r="F17" s="17"/>
      <c r="G17" s="1" t="s">
        <v>118</v>
      </c>
      <c r="H17" s="1" t="s">
        <v>1484</v>
      </c>
      <c r="I17" s="1" t="s">
        <v>1504</v>
      </c>
      <c r="J17" s="1" t="s">
        <v>52</v>
      </c>
      <c r="K17" s="1" t="s">
        <v>52</v>
      </c>
    </row>
    <row r="18" spans="1:12" ht="20.100000000000001" customHeight="1">
      <c r="A18" s="17" t="s">
        <v>1505</v>
      </c>
      <c r="B18" s="18"/>
      <c r="C18" s="18"/>
      <c r="D18" s="18"/>
      <c r="E18" s="18"/>
      <c r="F18" s="17"/>
      <c r="G18" s="1" t="s">
        <v>118</v>
      </c>
      <c r="H18" s="1" t="s">
        <v>1484</v>
      </c>
      <c r="I18" s="1" t="s">
        <v>1506</v>
      </c>
      <c r="J18" s="1" t="s">
        <v>52</v>
      </c>
      <c r="K18" s="1" t="s">
        <v>52</v>
      </c>
    </row>
    <row r="19" spans="1:12" ht="20.100000000000001" customHeight="1">
      <c r="A19" s="17" t="s">
        <v>1507</v>
      </c>
      <c r="B19" s="18"/>
      <c r="C19" s="18"/>
      <c r="D19" s="18"/>
      <c r="E19" s="18"/>
      <c r="F19" s="17"/>
      <c r="G19" s="1" t="s">
        <v>118</v>
      </c>
      <c r="H19" s="1" t="s">
        <v>1484</v>
      </c>
      <c r="I19" s="1" t="s">
        <v>1508</v>
      </c>
      <c r="J19" s="1" t="s">
        <v>52</v>
      </c>
      <c r="K19" s="1" t="s">
        <v>52</v>
      </c>
    </row>
    <row r="20" spans="1:12" ht="20.100000000000001" customHeight="1">
      <c r="A20" s="17" t="s">
        <v>1486</v>
      </c>
      <c r="B20" s="18"/>
      <c r="C20" s="18"/>
      <c r="D20" s="18"/>
      <c r="E20" s="18"/>
      <c r="F20" s="17"/>
      <c r="G20" s="1" t="s">
        <v>118</v>
      </c>
      <c r="H20" s="1" t="s">
        <v>1484</v>
      </c>
      <c r="I20" s="1" t="s">
        <v>52</v>
      </c>
      <c r="J20" s="1" t="s">
        <v>52</v>
      </c>
      <c r="K20" s="1" t="s">
        <v>52</v>
      </c>
    </row>
    <row r="21" spans="1:12" ht="20.100000000000001" customHeight="1">
      <c r="A21" s="17" t="s">
        <v>1509</v>
      </c>
      <c r="B21" s="18"/>
      <c r="C21" s="18"/>
      <c r="D21" s="18"/>
      <c r="E21" s="18"/>
      <c r="F21" s="17"/>
      <c r="G21" s="1" t="s">
        <v>118</v>
      </c>
      <c r="H21" s="1" t="s">
        <v>1484</v>
      </c>
      <c r="I21" s="1" t="s">
        <v>1510</v>
      </c>
      <c r="J21" s="1" t="s">
        <v>52</v>
      </c>
      <c r="K21" s="1" t="s">
        <v>52</v>
      </c>
    </row>
    <row r="22" spans="1:12" ht="20.100000000000001" customHeight="1">
      <c r="A22" s="17" t="s">
        <v>1511</v>
      </c>
      <c r="B22" s="18"/>
      <c r="C22" s="18"/>
      <c r="D22" s="18"/>
      <c r="E22" s="18"/>
      <c r="F22" s="17"/>
      <c r="G22" s="1" t="s">
        <v>118</v>
      </c>
      <c r="H22" s="1" t="s">
        <v>1484</v>
      </c>
      <c r="I22" s="1" t="s">
        <v>1512</v>
      </c>
      <c r="J22" s="1" t="s">
        <v>52</v>
      </c>
      <c r="K22" s="1" t="s">
        <v>52</v>
      </c>
    </row>
    <row r="23" spans="1:12" ht="20.100000000000001" customHeight="1">
      <c r="A23" s="17" t="s">
        <v>1486</v>
      </c>
      <c r="B23" s="18"/>
      <c r="C23" s="18"/>
      <c r="D23" s="18"/>
      <c r="E23" s="18"/>
      <c r="F23" s="17"/>
      <c r="G23" s="1" t="s">
        <v>118</v>
      </c>
      <c r="H23" s="1" t="s">
        <v>1484</v>
      </c>
      <c r="I23" s="1" t="s">
        <v>52</v>
      </c>
      <c r="J23" s="1" t="s">
        <v>52</v>
      </c>
      <c r="K23" s="1" t="s">
        <v>52</v>
      </c>
    </row>
    <row r="24" spans="1:12" ht="20.100000000000001" customHeight="1">
      <c r="A24" s="17" t="s">
        <v>1513</v>
      </c>
      <c r="B24" s="18"/>
      <c r="C24" s="18"/>
      <c r="D24" s="18"/>
      <c r="E24" s="18"/>
      <c r="F24" s="17"/>
      <c r="G24" s="1" t="s">
        <v>118</v>
      </c>
      <c r="H24" s="1" t="s">
        <v>1484</v>
      </c>
      <c r="I24" s="1" t="s">
        <v>1514</v>
      </c>
      <c r="J24" s="1" t="s">
        <v>52</v>
      </c>
      <c r="K24" s="1" t="s">
        <v>52</v>
      </c>
    </row>
    <row r="25" spans="1:12" ht="20.100000000000001" customHeight="1">
      <c r="A25" s="17" t="s">
        <v>1515</v>
      </c>
      <c r="B25" s="18"/>
      <c r="C25" s="18"/>
      <c r="D25" s="18"/>
      <c r="E25" s="18"/>
      <c r="F25" s="17"/>
      <c r="G25" s="1" t="s">
        <v>118</v>
      </c>
      <c r="H25" s="1" t="s">
        <v>1484</v>
      </c>
      <c r="I25" s="1" t="s">
        <v>1516</v>
      </c>
      <c r="J25" s="1" t="s">
        <v>52</v>
      </c>
      <c r="K25" s="1" t="s">
        <v>52</v>
      </c>
    </row>
    <row r="26" spans="1:12" ht="20.100000000000001" customHeight="1">
      <c r="A26" s="17" t="s">
        <v>1507</v>
      </c>
      <c r="B26" s="18"/>
      <c r="C26" s="18"/>
      <c r="D26" s="18"/>
      <c r="E26" s="18"/>
      <c r="F26" s="17"/>
      <c r="G26" s="1" t="s">
        <v>118</v>
      </c>
      <c r="H26" s="1" t="s">
        <v>1484</v>
      </c>
      <c r="I26" s="1" t="s">
        <v>1508</v>
      </c>
      <c r="J26" s="1" t="s">
        <v>52</v>
      </c>
      <c r="K26" s="1" t="s">
        <v>52</v>
      </c>
    </row>
    <row r="27" spans="1:12" ht="20.100000000000001" customHeight="1">
      <c r="A27" s="17" t="s">
        <v>1517</v>
      </c>
      <c r="B27" s="19"/>
      <c r="C27" s="19"/>
      <c r="D27" s="19"/>
      <c r="E27" s="19"/>
      <c r="F27" s="20"/>
    </row>
    <row r="28" spans="1:12" ht="20.100000000000001" customHeight="1">
      <c r="A28" s="20"/>
      <c r="B28" s="20"/>
      <c r="C28" s="20"/>
      <c r="D28" s="20"/>
      <c r="E28" s="20"/>
      <c r="F28" s="20"/>
    </row>
    <row r="29" spans="1:12" ht="20.100000000000001" customHeight="1">
      <c r="A29" s="20" t="s">
        <v>1519</v>
      </c>
      <c r="B29" s="20"/>
      <c r="C29" s="20"/>
      <c r="D29" s="20"/>
      <c r="E29" s="20"/>
      <c r="F29" s="17"/>
      <c r="G29" s="1" t="s">
        <v>123</v>
      </c>
      <c r="I29" s="1" t="s">
        <v>120</v>
      </c>
      <c r="J29" s="1" t="s">
        <v>121</v>
      </c>
      <c r="K29" s="1" t="s">
        <v>116</v>
      </c>
    </row>
    <row r="30" spans="1:12" ht="20.100000000000001" customHeight="1">
      <c r="A30" s="17" t="s">
        <v>52</v>
      </c>
      <c r="B30" s="18"/>
      <c r="C30" s="18"/>
      <c r="D30" s="18"/>
      <c r="E30" s="18"/>
      <c r="F30" s="17"/>
      <c r="G30" s="1" t="s">
        <v>123</v>
      </c>
      <c r="H30" s="1" t="s">
        <v>1482</v>
      </c>
      <c r="I30" s="1" t="s">
        <v>52</v>
      </c>
      <c r="J30" s="1" t="s">
        <v>52</v>
      </c>
      <c r="K30" s="1" t="s">
        <v>116</v>
      </c>
      <c r="L30">
        <v>1</v>
      </c>
    </row>
    <row r="31" spans="1:12" ht="20.100000000000001" customHeight="1">
      <c r="A31" s="17" t="s">
        <v>1520</v>
      </c>
      <c r="B31" s="18"/>
      <c r="C31" s="18"/>
      <c r="D31" s="18"/>
      <c r="E31" s="18"/>
      <c r="F31" s="17"/>
      <c r="G31" s="1" t="s">
        <v>123</v>
      </c>
      <c r="H31" s="1" t="s">
        <v>1484</v>
      </c>
      <c r="I31" s="1" t="s">
        <v>1521</v>
      </c>
      <c r="J31" s="1" t="s">
        <v>52</v>
      </c>
      <c r="K31" s="1" t="s">
        <v>52</v>
      </c>
    </row>
    <row r="32" spans="1:12" ht="20.100000000000001" customHeight="1">
      <c r="A32" s="17" t="s">
        <v>1522</v>
      </c>
      <c r="B32" s="18"/>
      <c r="C32" s="18"/>
      <c r="D32" s="18"/>
      <c r="E32" s="18"/>
      <c r="F32" s="17"/>
      <c r="G32" s="1" t="s">
        <v>123</v>
      </c>
      <c r="H32" s="1" t="s">
        <v>1484</v>
      </c>
      <c r="I32" s="1" t="s">
        <v>1523</v>
      </c>
      <c r="J32" s="1" t="s">
        <v>52</v>
      </c>
      <c r="K32" s="1" t="s">
        <v>52</v>
      </c>
    </row>
    <row r="33" spans="1:11" ht="20.100000000000001" customHeight="1">
      <c r="A33" s="17" t="s">
        <v>1524</v>
      </c>
      <c r="B33" s="18"/>
      <c r="C33" s="18"/>
      <c r="D33" s="18"/>
      <c r="E33" s="18"/>
      <c r="F33" s="17"/>
      <c r="G33" s="1" t="s">
        <v>123</v>
      </c>
      <c r="H33" s="1" t="s">
        <v>1484</v>
      </c>
      <c r="I33" s="1" t="s">
        <v>1525</v>
      </c>
      <c r="J33" s="1" t="s">
        <v>52</v>
      </c>
      <c r="K33" s="1" t="s">
        <v>52</v>
      </c>
    </row>
    <row r="34" spans="1:11" ht="20.100000000000001" customHeight="1">
      <c r="A34" s="17" t="s">
        <v>1526</v>
      </c>
      <c r="B34" s="18"/>
      <c r="C34" s="18"/>
      <c r="D34" s="18"/>
      <c r="E34" s="18"/>
      <c r="F34" s="17"/>
      <c r="G34" s="1" t="s">
        <v>123</v>
      </c>
      <c r="H34" s="1" t="s">
        <v>1484</v>
      </c>
      <c r="I34" s="1" t="s">
        <v>1527</v>
      </c>
      <c r="J34" s="1" t="s">
        <v>52</v>
      </c>
      <c r="K34" s="1" t="s">
        <v>52</v>
      </c>
    </row>
    <row r="35" spans="1:11" ht="20.100000000000001" customHeight="1">
      <c r="A35" s="17" t="s">
        <v>1486</v>
      </c>
      <c r="B35" s="18"/>
      <c r="C35" s="18"/>
      <c r="D35" s="18"/>
      <c r="E35" s="18"/>
      <c r="F35" s="17"/>
      <c r="G35" s="1" t="s">
        <v>123</v>
      </c>
      <c r="H35" s="1" t="s">
        <v>1484</v>
      </c>
      <c r="I35" s="1" t="s">
        <v>52</v>
      </c>
      <c r="J35" s="1" t="s">
        <v>52</v>
      </c>
      <c r="K35" s="1" t="s">
        <v>52</v>
      </c>
    </row>
    <row r="36" spans="1:11" ht="20.100000000000001" customHeight="1">
      <c r="A36" s="17" t="s">
        <v>1528</v>
      </c>
      <c r="B36" s="18"/>
      <c r="C36" s="18"/>
      <c r="D36" s="18"/>
      <c r="E36" s="18"/>
      <c r="F36" s="17"/>
      <c r="G36" s="1" t="s">
        <v>123</v>
      </c>
      <c r="H36" s="1" t="s">
        <v>1484</v>
      </c>
      <c r="I36" s="1" t="s">
        <v>1529</v>
      </c>
      <c r="J36" s="1" t="s">
        <v>52</v>
      </c>
      <c r="K36" s="1" t="s">
        <v>52</v>
      </c>
    </row>
    <row r="37" spans="1:11" ht="20.100000000000001" customHeight="1">
      <c r="A37" s="17" t="s">
        <v>1530</v>
      </c>
      <c r="B37" s="18"/>
      <c r="C37" s="18"/>
      <c r="D37" s="18"/>
      <c r="E37" s="18"/>
      <c r="F37" s="17"/>
      <c r="G37" s="1" t="s">
        <v>123</v>
      </c>
      <c r="H37" s="1" t="s">
        <v>1484</v>
      </c>
      <c r="I37" s="1" t="s">
        <v>1531</v>
      </c>
      <c r="J37" s="1" t="s">
        <v>52</v>
      </c>
      <c r="K37" s="1" t="s">
        <v>52</v>
      </c>
    </row>
    <row r="38" spans="1:11" ht="20.100000000000001" customHeight="1">
      <c r="A38" s="17" t="s">
        <v>1532</v>
      </c>
      <c r="B38" s="18"/>
      <c r="C38" s="18"/>
      <c r="D38" s="18"/>
      <c r="E38" s="18"/>
      <c r="F38" s="17"/>
      <c r="G38" s="1" t="s">
        <v>123</v>
      </c>
      <c r="H38" s="1" t="s">
        <v>1484</v>
      </c>
      <c r="I38" s="1" t="s">
        <v>1533</v>
      </c>
      <c r="J38" s="1" t="s">
        <v>52</v>
      </c>
      <c r="K38" s="1" t="s">
        <v>52</v>
      </c>
    </row>
    <row r="39" spans="1:11" ht="20.100000000000001" customHeight="1">
      <c r="A39" s="17" t="s">
        <v>1534</v>
      </c>
      <c r="B39" s="18"/>
      <c r="C39" s="18"/>
      <c r="D39" s="18"/>
      <c r="E39" s="18"/>
      <c r="F39" s="17"/>
      <c r="G39" s="1" t="s">
        <v>123</v>
      </c>
      <c r="H39" s="1" t="s">
        <v>1484</v>
      </c>
      <c r="I39" s="1" t="s">
        <v>1535</v>
      </c>
      <c r="J39" s="1" t="s">
        <v>52</v>
      </c>
      <c r="K39" s="1" t="s">
        <v>52</v>
      </c>
    </row>
    <row r="40" spans="1:11" ht="20.100000000000001" customHeight="1">
      <c r="A40" s="17" t="s">
        <v>1536</v>
      </c>
      <c r="B40" s="18"/>
      <c r="C40" s="18"/>
      <c r="D40" s="18"/>
      <c r="E40" s="18"/>
      <c r="F40" s="17"/>
      <c r="G40" s="1" t="s">
        <v>123</v>
      </c>
      <c r="H40" s="1" t="s">
        <v>1484</v>
      </c>
      <c r="I40" s="1" t="s">
        <v>1537</v>
      </c>
      <c r="J40" s="1" t="s">
        <v>52</v>
      </c>
      <c r="K40" s="1" t="s">
        <v>52</v>
      </c>
    </row>
    <row r="41" spans="1:11" ht="20.100000000000001" customHeight="1">
      <c r="A41" s="17" t="s">
        <v>1538</v>
      </c>
      <c r="B41" s="18"/>
      <c r="C41" s="18"/>
      <c r="D41" s="18"/>
      <c r="E41" s="18"/>
      <c r="F41" s="17"/>
      <c r="G41" s="1" t="s">
        <v>123</v>
      </c>
      <c r="H41" s="1" t="s">
        <v>1484</v>
      </c>
      <c r="I41" s="1" t="s">
        <v>1539</v>
      </c>
      <c r="J41" s="1" t="s">
        <v>52</v>
      </c>
      <c r="K41" s="1" t="s">
        <v>52</v>
      </c>
    </row>
    <row r="42" spans="1:11" ht="20.100000000000001" customHeight="1">
      <c r="A42" s="17" t="s">
        <v>1540</v>
      </c>
      <c r="B42" s="18"/>
      <c r="C42" s="18"/>
      <c r="D42" s="18"/>
      <c r="E42" s="18"/>
      <c r="F42" s="17"/>
      <c r="G42" s="1" t="s">
        <v>123</v>
      </c>
      <c r="H42" s="1" t="s">
        <v>1484</v>
      </c>
      <c r="I42" s="1" t="s">
        <v>1541</v>
      </c>
      <c r="J42" s="1" t="s">
        <v>52</v>
      </c>
      <c r="K42" s="1" t="s">
        <v>52</v>
      </c>
    </row>
    <row r="43" spans="1:11" ht="20.100000000000001" customHeight="1">
      <c r="A43" s="17" t="s">
        <v>1542</v>
      </c>
      <c r="B43" s="18"/>
      <c r="C43" s="18"/>
      <c r="D43" s="18"/>
      <c r="E43" s="18"/>
      <c r="F43" s="17"/>
      <c r="G43" s="1" t="s">
        <v>123</v>
      </c>
      <c r="H43" s="1" t="s">
        <v>1484</v>
      </c>
      <c r="I43" s="1" t="s">
        <v>1543</v>
      </c>
      <c r="J43" s="1" t="s">
        <v>52</v>
      </c>
      <c r="K43" s="1" t="s">
        <v>52</v>
      </c>
    </row>
    <row r="44" spans="1:11" ht="20.100000000000001" customHeight="1">
      <c r="A44" s="17" t="s">
        <v>1544</v>
      </c>
      <c r="B44" s="18"/>
      <c r="C44" s="18"/>
      <c r="D44" s="18"/>
      <c r="E44" s="18"/>
      <c r="F44" s="17"/>
      <c r="G44" s="1" t="s">
        <v>123</v>
      </c>
      <c r="H44" s="1" t="s">
        <v>1484</v>
      </c>
      <c r="I44" s="1" t="s">
        <v>1545</v>
      </c>
      <c r="J44" s="1" t="s">
        <v>52</v>
      </c>
      <c r="K44" s="1" t="s">
        <v>52</v>
      </c>
    </row>
    <row r="45" spans="1:11" ht="20.100000000000001" customHeight="1">
      <c r="A45" s="17" t="s">
        <v>1546</v>
      </c>
      <c r="B45" s="18"/>
      <c r="C45" s="18"/>
      <c r="D45" s="18"/>
      <c r="E45" s="18"/>
      <c r="F45" s="17"/>
      <c r="G45" s="1" t="s">
        <v>123</v>
      </c>
      <c r="H45" s="1" t="s">
        <v>1484</v>
      </c>
      <c r="I45" s="1" t="s">
        <v>1547</v>
      </c>
      <c r="J45" s="1" t="s">
        <v>52</v>
      </c>
      <c r="K45" s="1" t="s">
        <v>52</v>
      </c>
    </row>
    <row r="46" spans="1:11" ht="20.100000000000001" customHeight="1">
      <c r="A46" s="17" t="s">
        <v>1548</v>
      </c>
      <c r="B46" s="18"/>
      <c r="C46" s="18"/>
      <c r="D46" s="18"/>
      <c r="E46" s="18"/>
      <c r="F46" s="17"/>
      <c r="G46" s="1" t="s">
        <v>123</v>
      </c>
      <c r="H46" s="1" t="s">
        <v>1484</v>
      </c>
      <c r="I46" s="1" t="s">
        <v>1549</v>
      </c>
      <c r="J46" s="1" t="s">
        <v>52</v>
      </c>
      <c r="K46" s="1" t="s">
        <v>52</v>
      </c>
    </row>
    <row r="47" spans="1:11" ht="20.100000000000001" customHeight="1">
      <c r="A47" s="17" t="s">
        <v>1550</v>
      </c>
      <c r="B47" s="18"/>
      <c r="C47" s="18"/>
      <c r="D47" s="18"/>
      <c r="E47" s="18"/>
      <c r="F47" s="17"/>
      <c r="G47" s="1" t="s">
        <v>123</v>
      </c>
      <c r="H47" s="1" t="s">
        <v>1484</v>
      </c>
      <c r="I47" s="1" t="s">
        <v>1551</v>
      </c>
      <c r="J47" s="1" t="s">
        <v>52</v>
      </c>
      <c r="K47" s="1" t="s">
        <v>52</v>
      </c>
    </row>
    <row r="48" spans="1:11" ht="20.100000000000001" customHeight="1">
      <c r="A48" s="17" t="s">
        <v>1552</v>
      </c>
      <c r="B48" s="18"/>
      <c r="C48" s="18"/>
      <c r="D48" s="18"/>
      <c r="E48" s="18"/>
      <c r="F48" s="17"/>
      <c r="G48" s="1" t="s">
        <v>123</v>
      </c>
      <c r="H48" s="1" t="s">
        <v>1484</v>
      </c>
      <c r="I48" s="1" t="s">
        <v>1553</v>
      </c>
      <c r="J48" s="1" t="s">
        <v>52</v>
      </c>
      <c r="K48" s="1" t="s">
        <v>52</v>
      </c>
    </row>
    <row r="49" spans="1:11" ht="20.100000000000001" customHeight="1">
      <c r="A49" s="17" t="s">
        <v>1554</v>
      </c>
      <c r="B49" s="18"/>
      <c r="C49" s="18"/>
      <c r="D49" s="18"/>
      <c r="E49" s="18"/>
      <c r="F49" s="17"/>
      <c r="G49" s="1" t="s">
        <v>123</v>
      </c>
      <c r="H49" s="1" t="s">
        <v>1484</v>
      </c>
      <c r="I49" s="1" t="s">
        <v>1555</v>
      </c>
      <c r="J49" s="1" t="s">
        <v>52</v>
      </c>
      <c r="K49" s="1" t="s">
        <v>52</v>
      </c>
    </row>
    <row r="50" spans="1:11" ht="20.100000000000001" customHeight="1">
      <c r="A50" s="17" t="s">
        <v>1556</v>
      </c>
      <c r="B50" s="18"/>
      <c r="C50" s="18"/>
      <c r="D50" s="18"/>
      <c r="E50" s="18"/>
      <c r="F50" s="17"/>
      <c r="G50" s="1" t="s">
        <v>123</v>
      </c>
      <c r="H50" s="1" t="s">
        <v>1484</v>
      </c>
      <c r="I50" s="1" t="s">
        <v>1557</v>
      </c>
      <c r="J50" s="1" t="s">
        <v>52</v>
      </c>
      <c r="K50" s="1" t="s">
        <v>52</v>
      </c>
    </row>
    <row r="51" spans="1:11" ht="20.100000000000001" customHeight="1">
      <c r="A51" s="17" t="s">
        <v>1558</v>
      </c>
      <c r="B51" s="18"/>
      <c r="C51" s="18"/>
      <c r="D51" s="18"/>
      <c r="E51" s="18"/>
      <c r="F51" s="17"/>
      <c r="G51" s="1" t="s">
        <v>123</v>
      </c>
      <c r="H51" s="1" t="s">
        <v>1484</v>
      </c>
      <c r="I51" s="1" t="s">
        <v>1559</v>
      </c>
      <c r="J51" s="1" t="s">
        <v>52</v>
      </c>
      <c r="K51" s="1" t="s">
        <v>52</v>
      </c>
    </row>
    <row r="52" spans="1:11" ht="20.100000000000001" customHeight="1">
      <c r="A52" s="17" t="s">
        <v>1560</v>
      </c>
      <c r="B52" s="18"/>
      <c r="C52" s="18"/>
      <c r="D52" s="18"/>
      <c r="E52" s="18"/>
      <c r="F52" s="17"/>
      <c r="G52" s="1" t="s">
        <v>123</v>
      </c>
      <c r="H52" s="1" t="s">
        <v>1484</v>
      </c>
      <c r="I52" s="1" t="s">
        <v>1561</v>
      </c>
      <c r="J52" s="1" t="s">
        <v>52</v>
      </c>
      <c r="K52" s="1" t="s">
        <v>52</v>
      </c>
    </row>
    <row r="53" spans="1:11" ht="20.100000000000001" customHeight="1">
      <c r="A53" s="17" t="s">
        <v>1486</v>
      </c>
      <c r="B53" s="18"/>
      <c r="C53" s="18"/>
      <c r="D53" s="18"/>
      <c r="E53" s="18"/>
      <c r="F53" s="17"/>
      <c r="G53" s="1" t="s">
        <v>123</v>
      </c>
      <c r="H53" s="1" t="s">
        <v>1484</v>
      </c>
      <c r="I53" s="1" t="s">
        <v>52</v>
      </c>
      <c r="J53" s="1" t="s">
        <v>52</v>
      </c>
      <c r="K53" s="1" t="s">
        <v>52</v>
      </c>
    </row>
    <row r="54" spans="1:11" ht="20.100000000000001" customHeight="1">
      <c r="A54" s="17" t="s">
        <v>1562</v>
      </c>
      <c r="B54" s="18"/>
      <c r="C54" s="18"/>
      <c r="D54" s="18"/>
      <c r="E54" s="18"/>
      <c r="F54" s="17"/>
      <c r="G54" s="1" t="s">
        <v>123</v>
      </c>
      <c r="H54" s="1" t="s">
        <v>1484</v>
      </c>
      <c r="I54" s="1" t="s">
        <v>1563</v>
      </c>
      <c r="J54" s="1" t="s">
        <v>52</v>
      </c>
      <c r="K54" s="1" t="s">
        <v>52</v>
      </c>
    </row>
    <row r="55" spans="1:11" ht="20.100000000000001" customHeight="1">
      <c r="A55" s="17" t="s">
        <v>1564</v>
      </c>
      <c r="B55" s="18"/>
      <c r="C55" s="18"/>
      <c r="D55" s="18"/>
      <c r="E55" s="18"/>
      <c r="F55" s="17"/>
      <c r="G55" s="1" t="s">
        <v>123</v>
      </c>
      <c r="H55" s="1" t="s">
        <v>1484</v>
      </c>
      <c r="I55" s="1" t="s">
        <v>1565</v>
      </c>
      <c r="J55" s="1" t="s">
        <v>52</v>
      </c>
      <c r="K55" s="1" t="s">
        <v>52</v>
      </c>
    </row>
    <row r="56" spans="1:11" ht="20.100000000000001" customHeight="1">
      <c r="A56" s="17" t="s">
        <v>1566</v>
      </c>
      <c r="B56" s="18"/>
      <c r="C56" s="18"/>
      <c r="D56" s="18"/>
      <c r="E56" s="18"/>
      <c r="F56" s="17"/>
      <c r="G56" s="1" t="s">
        <v>123</v>
      </c>
      <c r="H56" s="1" t="s">
        <v>1484</v>
      </c>
      <c r="I56" s="1" t="s">
        <v>1567</v>
      </c>
      <c r="J56" s="1" t="s">
        <v>52</v>
      </c>
      <c r="K56" s="1" t="s">
        <v>52</v>
      </c>
    </row>
    <row r="57" spans="1:11" ht="20.100000000000001" customHeight="1">
      <c r="A57" s="17" t="s">
        <v>1568</v>
      </c>
      <c r="B57" s="18"/>
      <c r="C57" s="18"/>
      <c r="D57" s="18"/>
      <c r="E57" s="18"/>
      <c r="F57" s="17"/>
      <c r="G57" s="1" t="s">
        <v>123</v>
      </c>
      <c r="H57" s="1" t="s">
        <v>1484</v>
      </c>
      <c r="I57" s="1" t="s">
        <v>1569</v>
      </c>
      <c r="J57" s="1" t="s">
        <v>52</v>
      </c>
      <c r="K57" s="1" t="s">
        <v>52</v>
      </c>
    </row>
    <row r="58" spans="1:11" ht="20.100000000000001" customHeight="1">
      <c r="A58" s="17" t="s">
        <v>1570</v>
      </c>
      <c r="B58" s="18"/>
      <c r="C58" s="18"/>
      <c r="D58" s="18"/>
      <c r="E58" s="18"/>
      <c r="F58" s="17"/>
      <c r="G58" s="1" t="s">
        <v>123</v>
      </c>
      <c r="H58" s="1" t="s">
        <v>1484</v>
      </c>
      <c r="I58" s="1" t="s">
        <v>1571</v>
      </c>
      <c r="J58" s="1" t="s">
        <v>52</v>
      </c>
      <c r="K58" s="1" t="s">
        <v>52</v>
      </c>
    </row>
    <row r="59" spans="1:11" ht="20.100000000000001" customHeight="1">
      <c r="A59" s="17" t="s">
        <v>1486</v>
      </c>
      <c r="B59" s="18"/>
      <c r="C59" s="18"/>
      <c r="D59" s="18"/>
      <c r="E59" s="18"/>
      <c r="F59" s="17"/>
      <c r="G59" s="1" t="s">
        <v>123</v>
      </c>
      <c r="H59" s="1" t="s">
        <v>1484</v>
      </c>
      <c r="I59" s="1" t="s">
        <v>52</v>
      </c>
      <c r="J59" s="1" t="s">
        <v>52</v>
      </c>
      <c r="K59" s="1" t="s">
        <v>52</v>
      </c>
    </row>
    <row r="60" spans="1:11" ht="20.100000000000001" customHeight="1">
      <c r="A60" s="17" t="s">
        <v>1572</v>
      </c>
      <c r="B60" s="18"/>
      <c r="C60" s="18"/>
      <c r="D60" s="18"/>
      <c r="E60" s="18"/>
      <c r="F60" s="17"/>
      <c r="G60" s="1" t="s">
        <v>123</v>
      </c>
      <c r="H60" s="1" t="s">
        <v>1484</v>
      </c>
      <c r="I60" s="1" t="s">
        <v>1573</v>
      </c>
      <c r="J60" s="1" t="s">
        <v>52</v>
      </c>
      <c r="K60" s="1" t="s">
        <v>52</v>
      </c>
    </row>
    <row r="61" spans="1:11" ht="20.100000000000001" customHeight="1">
      <c r="A61" s="17" t="s">
        <v>1574</v>
      </c>
      <c r="B61" s="18"/>
      <c r="C61" s="18"/>
      <c r="D61" s="18"/>
      <c r="E61" s="18"/>
      <c r="F61" s="17"/>
      <c r="G61" s="1" t="s">
        <v>123</v>
      </c>
      <c r="H61" s="1" t="s">
        <v>1484</v>
      </c>
      <c r="I61" s="1" t="s">
        <v>1575</v>
      </c>
      <c r="J61" s="1" t="s">
        <v>52</v>
      </c>
      <c r="K61" s="1" t="s">
        <v>52</v>
      </c>
    </row>
    <row r="62" spans="1:11" ht="20.100000000000001" customHeight="1">
      <c r="A62" s="17" t="s">
        <v>1576</v>
      </c>
      <c r="B62" s="18"/>
      <c r="C62" s="18"/>
      <c r="D62" s="18"/>
      <c r="E62" s="18"/>
      <c r="F62" s="17"/>
      <c r="G62" s="1" t="s">
        <v>123</v>
      </c>
      <c r="H62" s="1" t="s">
        <v>1484</v>
      </c>
      <c r="I62" s="1" t="s">
        <v>1577</v>
      </c>
      <c r="J62" s="1" t="s">
        <v>52</v>
      </c>
      <c r="K62" s="1" t="s">
        <v>52</v>
      </c>
    </row>
    <row r="63" spans="1:11" ht="20.100000000000001" customHeight="1">
      <c r="A63" s="17" t="s">
        <v>1578</v>
      </c>
      <c r="B63" s="18"/>
      <c r="C63" s="18"/>
      <c r="D63" s="18"/>
      <c r="E63" s="18"/>
      <c r="F63" s="17"/>
      <c r="G63" s="1" t="s">
        <v>123</v>
      </c>
      <c r="H63" s="1" t="s">
        <v>1484</v>
      </c>
      <c r="I63" s="1" t="s">
        <v>1579</v>
      </c>
      <c r="J63" s="1" t="s">
        <v>52</v>
      </c>
      <c r="K63" s="1" t="s">
        <v>52</v>
      </c>
    </row>
    <row r="64" spans="1:11" ht="20.100000000000001" customHeight="1">
      <c r="A64" s="17" t="s">
        <v>1580</v>
      </c>
      <c r="B64" s="18"/>
      <c r="C64" s="18"/>
      <c r="D64" s="18"/>
      <c r="E64" s="18"/>
      <c r="F64" s="17"/>
      <c r="G64" s="1" t="s">
        <v>123</v>
      </c>
      <c r="H64" s="1" t="s">
        <v>1484</v>
      </c>
      <c r="I64" s="1" t="s">
        <v>1581</v>
      </c>
      <c r="J64" s="1" t="s">
        <v>52</v>
      </c>
      <c r="K64" s="1" t="s">
        <v>52</v>
      </c>
    </row>
    <row r="65" spans="1:12" ht="20.100000000000001" customHeight="1">
      <c r="A65" s="17" t="s">
        <v>1582</v>
      </c>
      <c r="B65" s="18"/>
      <c r="C65" s="18"/>
      <c r="D65" s="18"/>
      <c r="E65" s="18"/>
      <c r="F65" s="17"/>
      <c r="G65" s="1" t="s">
        <v>123</v>
      </c>
      <c r="H65" s="1" t="s">
        <v>1484</v>
      </c>
      <c r="I65" s="1" t="s">
        <v>1583</v>
      </c>
      <c r="J65" s="1" t="s">
        <v>52</v>
      </c>
      <c r="K65" s="1" t="s">
        <v>52</v>
      </c>
    </row>
    <row r="66" spans="1:12" ht="20.100000000000001" customHeight="1">
      <c r="A66" s="17" t="s">
        <v>1584</v>
      </c>
      <c r="B66" s="18"/>
      <c r="C66" s="18"/>
      <c r="D66" s="18"/>
      <c r="E66" s="18"/>
      <c r="F66" s="17"/>
      <c r="G66" s="1" t="s">
        <v>123</v>
      </c>
      <c r="H66" s="1" t="s">
        <v>1484</v>
      </c>
      <c r="I66" s="1" t="s">
        <v>1585</v>
      </c>
      <c r="J66" s="1" t="s">
        <v>52</v>
      </c>
      <c r="K66" s="1" t="s">
        <v>52</v>
      </c>
    </row>
    <row r="67" spans="1:12" ht="20.100000000000001" customHeight="1">
      <c r="A67" s="17" t="s">
        <v>1586</v>
      </c>
      <c r="B67" s="18"/>
      <c r="C67" s="18"/>
      <c r="D67" s="18"/>
      <c r="E67" s="18"/>
      <c r="F67" s="17"/>
      <c r="G67" s="1" t="s">
        <v>123</v>
      </c>
      <c r="H67" s="1" t="s">
        <v>1484</v>
      </c>
      <c r="I67" s="1" t="s">
        <v>1587</v>
      </c>
      <c r="J67" s="1" t="s">
        <v>52</v>
      </c>
      <c r="K67" s="1" t="s">
        <v>52</v>
      </c>
    </row>
    <row r="68" spans="1:12" ht="20.100000000000001" customHeight="1">
      <c r="A68" s="17" t="s">
        <v>1588</v>
      </c>
      <c r="B68" s="18"/>
      <c r="C68" s="18"/>
      <c r="D68" s="18"/>
      <c r="E68" s="18"/>
      <c r="F68" s="17"/>
      <c r="G68" s="1" t="s">
        <v>123</v>
      </c>
      <c r="H68" s="1" t="s">
        <v>1484</v>
      </c>
      <c r="I68" s="1" t="s">
        <v>1589</v>
      </c>
      <c r="J68" s="1" t="s">
        <v>52</v>
      </c>
      <c r="K68" s="1" t="s">
        <v>52</v>
      </c>
    </row>
    <row r="69" spans="1:12" ht="20.100000000000001" customHeight="1">
      <c r="A69" s="17" t="s">
        <v>1486</v>
      </c>
      <c r="B69" s="18"/>
      <c r="C69" s="18"/>
      <c r="D69" s="18"/>
      <c r="E69" s="18"/>
      <c r="F69" s="17"/>
      <c r="G69" s="1" t="s">
        <v>123</v>
      </c>
      <c r="H69" s="1" t="s">
        <v>1484</v>
      </c>
      <c r="I69" s="1" t="s">
        <v>52</v>
      </c>
      <c r="J69" s="1" t="s">
        <v>52</v>
      </c>
      <c r="K69" s="1" t="s">
        <v>52</v>
      </c>
    </row>
    <row r="70" spans="1:12" ht="20.100000000000001" customHeight="1">
      <c r="A70" s="17" t="s">
        <v>1590</v>
      </c>
      <c r="B70" s="18"/>
      <c r="C70" s="18"/>
      <c r="D70" s="18"/>
      <c r="E70" s="18"/>
      <c r="F70" s="17"/>
      <c r="G70" s="1" t="s">
        <v>123</v>
      </c>
      <c r="H70" s="1" t="s">
        <v>1484</v>
      </c>
      <c r="I70" s="1" t="s">
        <v>1591</v>
      </c>
      <c r="J70" s="1" t="s">
        <v>52</v>
      </c>
      <c r="K70" s="1" t="s">
        <v>52</v>
      </c>
    </row>
    <row r="71" spans="1:12" ht="20.100000000000001" customHeight="1">
      <c r="A71" s="17" t="s">
        <v>1592</v>
      </c>
      <c r="B71" s="18"/>
      <c r="C71" s="18"/>
      <c r="D71" s="18"/>
      <c r="E71" s="18"/>
      <c r="F71" s="17"/>
      <c r="G71" s="1" t="s">
        <v>123</v>
      </c>
      <c r="H71" s="1" t="s">
        <v>1484</v>
      </c>
      <c r="I71" s="1" t="s">
        <v>1593</v>
      </c>
      <c r="J71" s="1" t="s">
        <v>52</v>
      </c>
      <c r="K71" s="1" t="s">
        <v>52</v>
      </c>
    </row>
    <row r="72" spans="1:12" ht="20.100000000000001" customHeight="1">
      <c r="A72" s="17" t="s">
        <v>1594</v>
      </c>
      <c r="B72" s="18"/>
      <c r="C72" s="18"/>
      <c r="D72" s="18"/>
      <c r="E72" s="18"/>
      <c r="F72" s="17"/>
      <c r="G72" s="1" t="s">
        <v>123</v>
      </c>
      <c r="H72" s="1" t="s">
        <v>1484</v>
      </c>
      <c r="I72" s="1" t="s">
        <v>1595</v>
      </c>
      <c r="J72" s="1" t="s">
        <v>52</v>
      </c>
      <c r="K72" s="1" t="s">
        <v>52</v>
      </c>
    </row>
    <row r="73" spans="1:12" ht="20.100000000000001" customHeight="1">
      <c r="A73" s="17" t="s">
        <v>1596</v>
      </c>
      <c r="B73" s="18"/>
      <c r="C73" s="18"/>
      <c r="D73" s="18"/>
      <c r="E73" s="18"/>
      <c r="F73" s="17"/>
      <c r="G73" s="1" t="s">
        <v>123</v>
      </c>
      <c r="H73" s="1" t="s">
        <v>1484</v>
      </c>
      <c r="I73" s="1" t="s">
        <v>1597</v>
      </c>
      <c r="J73" s="1" t="s">
        <v>52</v>
      </c>
      <c r="K73" s="1" t="s">
        <v>52</v>
      </c>
    </row>
    <row r="74" spans="1:12" ht="20.100000000000001" customHeight="1">
      <c r="A74" s="17" t="s">
        <v>1588</v>
      </c>
      <c r="B74" s="18"/>
      <c r="C74" s="18"/>
      <c r="D74" s="18"/>
      <c r="E74" s="18"/>
      <c r="F74" s="17"/>
      <c r="G74" s="1" t="s">
        <v>123</v>
      </c>
      <c r="H74" s="1" t="s">
        <v>1484</v>
      </c>
      <c r="I74" s="1" t="s">
        <v>1589</v>
      </c>
      <c r="J74" s="1" t="s">
        <v>52</v>
      </c>
      <c r="K74" s="1" t="s">
        <v>52</v>
      </c>
    </row>
    <row r="75" spans="1:12" ht="20.100000000000001" customHeight="1">
      <c r="A75" s="17" t="s">
        <v>1486</v>
      </c>
      <c r="B75" s="18"/>
      <c r="C75" s="18"/>
      <c r="D75" s="18"/>
      <c r="E75" s="18"/>
      <c r="F75" s="17"/>
      <c r="G75" s="1" t="s">
        <v>123</v>
      </c>
      <c r="H75" s="1" t="s">
        <v>1484</v>
      </c>
      <c r="I75" s="1" t="s">
        <v>52</v>
      </c>
      <c r="J75" s="1" t="s">
        <v>52</v>
      </c>
      <c r="K75" s="1" t="s">
        <v>52</v>
      </c>
    </row>
    <row r="76" spans="1:12" ht="20.100000000000001" customHeight="1">
      <c r="A76" s="17" t="s">
        <v>1517</v>
      </c>
      <c r="B76" s="19"/>
      <c r="C76" s="19"/>
      <c r="D76" s="19"/>
      <c r="E76" s="19"/>
      <c r="F76" s="20"/>
    </row>
    <row r="77" spans="1:12" ht="20.100000000000001" customHeight="1">
      <c r="A77" s="20"/>
      <c r="B77" s="20"/>
      <c r="C77" s="20"/>
      <c r="D77" s="20"/>
      <c r="E77" s="20"/>
      <c r="F77" s="20"/>
    </row>
    <row r="78" spans="1:12" ht="20.100000000000001" customHeight="1">
      <c r="A78" s="20" t="s">
        <v>1599</v>
      </c>
      <c r="B78" s="20"/>
      <c r="C78" s="20"/>
      <c r="D78" s="20"/>
      <c r="E78" s="20"/>
      <c r="F78" s="17"/>
      <c r="G78" s="1" t="s">
        <v>128</v>
      </c>
      <c r="I78" s="1" t="s">
        <v>125</v>
      </c>
      <c r="J78" s="1" t="s">
        <v>126</v>
      </c>
      <c r="K78" s="1" t="s">
        <v>116</v>
      </c>
    </row>
    <row r="79" spans="1:12" ht="20.100000000000001" customHeight="1">
      <c r="A79" s="17" t="s">
        <v>52</v>
      </c>
      <c r="B79" s="18"/>
      <c r="C79" s="18"/>
      <c r="D79" s="18"/>
      <c r="E79" s="18"/>
      <c r="F79" s="17"/>
      <c r="G79" s="1" t="s">
        <v>128</v>
      </c>
      <c r="H79" s="1" t="s">
        <v>1482</v>
      </c>
      <c r="I79" s="1" t="s">
        <v>52</v>
      </c>
      <c r="J79" s="1" t="s">
        <v>52</v>
      </c>
      <c r="K79" s="1" t="s">
        <v>116</v>
      </c>
      <c r="L79">
        <v>1</v>
      </c>
    </row>
    <row r="80" spans="1:12" ht="20.100000000000001" customHeight="1">
      <c r="A80" s="17" t="s">
        <v>1600</v>
      </c>
      <c r="B80" s="18"/>
      <c r="C80" s="18"/>
      <c r="D80" s="18"/>
      <c r="E80" s="18"/>
      <c r="F80" s="17"/>
      <c r="G80" s="1" t="s">
        <v>128</v>
      </c>
      <c r="H80" s="1" t="s">
        <v>1484</v>
      </c>
      <c r="I80" s="1" t="s">
        <v>1601</v>
      </c>
      <c r="J80" s="1" t="s">
        <v>52</v>
      </c>
      <c r="K80" s="1" t="s">
        <v>52</v>
      </c>
    </row>
    <row r="81" spans="1:11" ht="20.100000000000001" customHeight="1">
      <c r="A81" s="17" t="s">
        <v>1602</v>
      </c>
      <c r="B81" s="18"/>
      <c r="C81" s="18"/>
      <c r="D81" s="18"/>
      <c r="E81" s="18"/>
      <c r="F81" s="17"/>
      <c r="G81" s="1" t="s">
        <v>128</v>
      </c>
      <c r="H81" s="1" t="s">
        <v>1484</v>
      </c>
      <c r="I81" s="1" t="s">
        <v>1603</v>
      </c>
      <c r="J81" s="1" t="s">
        <v>52</v>
      </c>
      <c r="K81" s="1" t="s">
        <v>52</v>
      </c>
    </row>
    <row r="82" spans="1:11" ht="20.100000000000001" customHeight="1">
      <c r="A82" s="17" t="s">
        <v>1604</v>
      </c>
      <c r="B82" s="18"/>
      <c r="C82" s="18"/>
      <c r="D82" s="18"/>
      <c r="E82" s="18"/>
      <c r="F82" s="17"/>
      <c r="G82" s="1" t="s">
        <v>128</v>
      </c>
      <c r="H82" s="1" t="s">
        <v>1484</v>
      </c>
      <c r="I82" s="1" t="s">
        <v>1605</v>
      </c>
      <c r="J82" s="1" t="s">
        <v>52</v>
      </c>
      <c r="K82" s="1" t="s">
        <v>52</v>
      </c>
    </row>
    <row r="83" spans="1:11" ht="20.100000000000001" customHeight="1">
      <c r="A83" s="17" t="s">
        <v>1606</v>
      </c>
      <c r="B83" s="18"/>
      <c r="C83" s="18"/>
      <c r="D83" s="18"/>
      <c r="E83" s="18"/>
      <c r="F83" s="17"/>
      <c r="G83" s="1" t="s">
        <v>128</v>
      </c>
      <c r="H83" s="1" t="s">
        <v>1484</v>
      </c>
      <c r="I83" s="1" t="s">
        <v>1607</v>
      </c>
      <c r="J83" s="1" t="s">
        <v>52</v>
      </c>
      <c r="K83" s="1" t="s">
        <v>52</v>
      </c>
    </row>
    <row r="84" spans="1:11" ht="20.100000000000001" customHeight="1">
      <c r="A84" s="17" t="s">
        <v>1608</v>
      </c>
      <c r="B84" s="18"/>
      <c r="C84" s="18"/>
      <c r="D84" s="18"/>
      <c r="E84" s="18"/>
      <c r="F84" s="17"/>
      <c r="G84" s="1" t="s">
        <v>128</v>
      </c>
      <c r="H84" s="1" t="s">
        <v>1484</v>
      </c>
      <c r="I84" s="1" t="s">
        <v>1609</v>
      </c>
      <c r="J84" s="1" t="s">
        <v>52</v>
      </c>
      <c r="K84" s="1" t="s">
        <v>52</v>
      </c>
    </row>
    <row r="85" spans="1:11" ht="20.100000000000001" customHeight="1">
      <c r="A85" s="17" t="s">
        <v>1610</v>
      </c>
      <c r="B85" s="18"/>
      <c r="C85" s="18"/>
      <c r="D85" s="18"/>
      <c r="E85" s="18"/>
      <c r="F85" s="17"/>
      <c r="G85" s="1" t="s">
        <v>128</v>
      </c>
      <c r="H85" s="1" t="s">
        <v>1484</v>
      </c>
      <c r="I85" s="1" t="s">
        <v>1611</v>
      </c>
      <c r="J85" s="1" t="s">
        <v>52</v>
      </c>
      <c r="K85" s="1" t="s">
        <v>52</v>
      </c>
    </row>
    <row r="86" spans="1:11" ht="20.100000000000001" customHeight="1">
      <c r="A86" s="17" t="s">
        <v>1612</v>
      </c>
      <c r="B86" s="18"/>
      <c r="C86" s="18"/>
      <c r="D86" s="18"/>
      <c r="E86" s="18"/>
      <c r="F86" s="17"/>
      <c r="G86" s="1" t="s">
        <v>128</v>
      </c>
      <c r="H86" s="1" t="s">
        <v>1484</v>
      </c>
      <c r="I86" s="1" t="s">
        <v>1613</v>
      </c>
      <c r="J86" s="1" t="s">
        <v>52</v>
      </c>
      <c r="K86" s="1" t="s">
        <v>52</v>
      </c>
    </row>
    <row r="87" spans="1:11" ht="20.100000000000001" customHeight="1">
      <c r="A87" s="17" t="s">
        <v>1614</v>
      </c>
      <c r="B87" s="18"/>
      <c r="C87" s="18"/>
      <c r="D87" s="18"/>
      <c r="E87" s="18"/>
      <c r="F87" s="17"/>
      <c r="G87" s="1" t="s">
        <v>128</v>
      </c>
      <c r="H87" s="1" t="s">
        <v>1484</v>
      </c>
      <c r="I87" s="1" t="s">
        <v>1615</v>
      </c>
      <c r="J87" s="1" t="s">
        <v>52</v>
      </c>
      <c r="K87" s="1" t="s">
        <v>52</v>
      </c>
    </row>
    <row r="88" spans="1:11" ht="20.100000000000001" customHeight="1">
      <c r="A88" s="17" t="s">
        <v>1616</v>
      </c>
      <c r="B88" s="18"/>
      <c r="C88" s="18"/>
      <c r="D88" s="18"/>
      <c r="E88" s="18"/>
      <c r="F88" s="17"/>
      <c r="G88" s="1" t="s">
        <v>128</v>
      </c>
      <c r="H88" s="1" t="s">
        <v>1484</v>
      </c>
      <c r="I88" s="1" t="s">
        <v>1500</v>
      </c>
      <c r="J88" s="1" t="s">
        <v>52</v>
      </c>
      <c r="K88" s="1" t="s">
        <v>52</v>
      </c>
    </row>
    <row r="89" spans="1:11" ht="20.100000000000001" customHeight="1">
      <c r="A89" s="17" t="s">
        <v>1617</v>
      </c>
      <c r="B89" s="18"/>
      <c r="C89" s="18"/>
      <c r="D89" s="18"/>
      <c r="E89" s="18"/>
      <c r="F89" s="17"/>
      <c r="G89" s="1" t="s">
        <v>128</v>
      </c>
      <c r="H89" s="1" t="s">
        <v>1484</v>
      </c>
      <c r="I89" s="1" t="s">
        <v>1502</v>
      </c>
      <c r="J89" s="1" t="s">
        <v>52</v>
      </c>
      <c r="K89" s="1" t="s">
        <v>52</v>
      </c>
    </row>
    <row r="90" spans="1:11" ht="20.100000000000001" customHeight="1">
      <c r="A90" s="17" t="s">
        <v>1618</v>
      </c>
      <c r="B90" s="18"/>
      <c r="C90" s="18"/>
      <c r="D90" s="18"/>
      <c r="E90" s="18"/>
      <c r="F90" s="17"/>
      <c r="G90" s="1" t="s">
        <v>128</v>
      </c>
      <c r="H90" s="1" t="s">
        <v>1484</v>
      </c>
      <c r="I90" s="1" t="s">
        <v>1504</v>
      </c>
      <c r="J90" s="1" t="s">
        <v>52</v>
      </c>
      <c r="K90" s="1" t="s">
        <v>52</v>
      </c>
    </row>
    <row r="91" spans="1:11" ht="20.100000000000001" customHeight="1">
      <c r="A91" s="17" t="s">
        <v>1619</v>
      </c>
      <c r="B91" s="18"/>
      <c r="C91" s="18"/>
      <c r="D91" s="18"/>
      <c r="E91" s="18"/>
      <c r="F91" s="17"/>
      <c r="G91" s="1" t="s">
        <v>128</v>
      </c>
      <c r="H91" s="1" t="s">
        <v>1484</v>
      </c>
      <c r="I91" s="1" t="s">
        <v>1506</v>
      </c>
      <c r="J91" s="1" t="s">
        <v>52</v>
      </c>
      <c r="K91" s="1" t="s">
        <v>52</v>
      </c>
    </row>
    <row r="92" spans="1:11" ht="20.100000000000001" customHeight="1">
      <c r="A92" s="17" t="s">
        <v>1507</v>
      </c>
      <c r="B92" s="18"/>
      <c r="C92" s="18"/>
      <c r="D92" s="18"/>
      <c r="E92" s="18"/>
      <c r="F92" s="17"/>
      <c r="G92" s="1" t="s">
        <v>128</v>
      </c>
      <c r="H92" s="1" t="s">
        <v>1484</v>
      </c>
      <c r="I92" s="1" t="s">
        <v>1508</v>
      </c>
      <c r="J92" s="1" t="s">
        <v>52</v>
      </c>
      <c r="K92" s="1" t="s">
        <v>52</v>
      </c>
    </row>
    <row r="93" spans="1:11" ht="20.100000000000001" customHeight="1">
      <c r="A93" s="17" t="s">
        <v>1486</v>
      </c>
      <c r="B93" s="18"/>
      <c r="C93" s="18"/>
      <c r="D93" s="18"/>
      <c r="E93" s="18"/>
      <c r="F93" s="17"/>
      <c r="G93" s="1" t="s">
        <v>128</v>
      </c>
      <c r="H93" s="1" t="s">
        <v>1484</v>
      </c>
      <c r="I93" s="1" t="s">
        <v>52</v>
      </c>
      <c r="J93" s="1" t="s">
        <v>52</v>
      </c>
      <c r="K93" s="1" t="s">
        <v>52</v>
      </c>
    </row>
    <row r="94" spans="1:11" ht="20.100000000000001" customHeight="1">
      <c r="A94" s="17" t="s">
        <v>1620</v>
      </c>
      <c r="B94" s="18"/>
      <c r="C94" s="18"/>
      <c r="D94" s="18"/>
      <c r="E94" s="18"/>
      <c r="F94" s="17"/>
      <c r="G94" s="1" t="s">
        <v>128</v>
      </c>
      <c r="H94" s="1" t="s">
        <v>1484</v>
      </c>
      <c r="I94" s="1" t="s">
        <v>1621</v>
      </c>
      <c r="J94" s="1" t="s">
        <v>52</v>
      </c>
      <c r="K94" s="1" t="s">
        <v>52</v>
      </c>
    </row>
    <row r="95" spans="1:11" ht="20.100000000000001" customHeight="1">
      <c r="A95" s="17" t="s">
        <v>1622</v>
      </c>
      <c r="B95" s="18"/>
      <c r="C95" s="18"/>
      <c r="D95" s="18"/>
      <c r="E95" s="18"/>
      <c r="F95" s="17"/>
      <c r="G95" s="1" t="s">
        <v>128</v>
      </c>
      <c r="H95" s="1" t="s">
        <v>1484</v>
      </c>
      <c r="I95" s="1" t="s">
        <v>1623</v>
      </c>
      <c r="J95" s="1" t="s">
        <v>52</v>
      </c>
      <c r="K95" s="1" t="s">
        <v>52</v>
      </c>
    </row>
    <row r="96" spans="1:11" ht="20.100000000000001" customHeight="1">
      <c r="A96" s="17" t="s">
        <v>1486</v>
      </c>
      <c r="B96" s="18"/>
      <c r="C96" s="18"/>
      <c r="D96" s="18"/>
      <c r="E96" s="18"/>
      <c r="F96" s="17"/>
      <c r="G96" s="1" t="s">
        <v>128</v>
      </c>
      <c r="H96" s="1" t="s">
        <v>1484</v>
      </c>
      <c r="I96" s="1" t="s">
        <v>52</v>
      </c>
      <c r="J96" s="1" t="s">
        <v>52</v>
      </c>
      <c r="K96" s="1" t="s">
        <v>52</v>
      </c>
    </row>
    <row r="97" spans="1:11" ht="20.100000000000001" customHeight="1">
      <c r="A97" s="17" t="s">
        <v>1513</v>
      </c>
      <c r="B97" s="18"/>
      <c r="C97" s="18"/>
      <c r="D97" s="18"/>
      <c r="E97" s="18"/>
      <c r="F97" s="17"/>
      <c r="G97" s="1" t="s">
        <v>128</v>
      </c>
      <c r="H97" s="1" t="s">
        <v>1484</v>
      </c>
      <c r="I97" s="1" t="s">
        <v>1514</v>
      </c>
      <c r="J97" s="1" t="s">
        <v>52</v>
      </c>
      <c r="K97" s="1" t="s">
        <v>52</v>
      </c>
    </row>
    <row r="98" spans="1:11" ht="20.100000000000001" customHeight="1">
      <c r="A98" s="17" t="s">
        <v>1624</v>
      </c>
      <c r="B98" s="18"/>
      <c r="C98" s="18"/>
      <c r="D98" s="18"/>
      <c r="E98" s="18"/>
      <c r="F98" s="17"/>
      <c r="G98" s="1" t="s">
        <v>128</v>
      </c>
      <c r="H98" s="1" t="s">
        <v>1484</v>
      </c>
      <c r="I98" s="1" t="s">
        <v>1516</v>
      </c>
      <c r="J98" s="1" t="s">
        <v>52</v>
      </c>
      <c r="K98" s="1" t="s">
        <v>52</v>
      </c>
    </row>
    <row r="99" spans="1:11" ht="20.100000000000001" customHeight="1">
      <c r="A99" s="17" t="s">
        <v>1507</v>
      </c>
      <c r="B99" s="18"/>
      <c r="C99" s="18"/>
      <c r="D99" s="18"/>
      <c r="E99" s="18"/>
      <c r="F99" s="17"/>
      <c r="G99" s="1" t="s">
        <v>128</v>
      </c>
      <c r="H99" s="1" t="s">
        <v>1484</v>
      </c>
      <c r="I99" s="1" t="s">
        <v>1508</v>
      </c>
      <c r="J99" s="1" t="s">
        <v>52</v>
      </c>
      <c r="K99" s="1" t="s">
        <v>52</v>
      </c>
    </row>
    <row r="100" spans="1:11" ht="20.100000000000001" customHeight="1">
      <c r="A100" s="17" t="s">
        <v>1486</v>
      </c>
      <c r="B100" s="18"/>
      <c r="C100" s="18"/>
      <c r="D100" s="18"/>
      <c r="E100" s="18"/>
      <c r="F100" s="17"/>
      <c r="G100" s="1" t="s">
        <v>128</v>
      </c>
      <c r="H100" s="1" t="s">
        <v>1484</v>
      </c>
      <c r="I100" s="1" t="s">
        <v>52</v>
      </c>
      <c r="J100" s="1" t="s">
        <v>52</v>
      </c>
      <c r="K100" s="1" t="s">
        <v>52</v>
      </c>
    </row>
    <row r="101" spans="1:11" ht="20.100000000000001" customHeight="1">
      <c r="A101" s="17" t="s">
        <v>1625</v>
      </c>
      <c r="B101" s="18"/>
      <c r="C101" s="18"/>
      <c r="D101" s="18"/>
      <c r="E101" s="18"/>
      <c r="F101" s="17"/>
      <c r="G101" s="1" t="s">
        <v>128</v>
      </c>
      <c r="H101" s="1" t="s">
        <v>1484</v>
      </c>
      <c r="I101" s="1" t="s">
        <v>1626</v>
      </c>
      <c r="J101" s="1" t="s">
        <v>52</v>
      </c>
      <c r="K101" s="1" t="s">
        <v>52</v>
      </c>
    </row>
    <row r="102" spans="1:11" ht="20.100000000000001" customHeight="1">
      <c r="A102" s="17" t="s">
        <v>1627</v>
      </c>
      <c r="B102" s="18"/>
      <c r="C102" s="18"/>
      <c r="D102" s="18"/>
      <c r="E102" s="18"/>
      <c r="F102" s="17"/>
      <c r="G102" s="1" t="s">
        <v>128</v>
      </c>
      <c r="H102" s="1" t="s">
        <v>1484</v>
      </c>
      <c r="I102" s="1" t="s">
        <v>1628</v>
      </c>
      <c r="J102" s="1" t="s">
        <v>52</v>
      </c>
      <c r="K102" s="1" t="s">
        <v>52</v>
      </c>
    </row>
    <row r="103" spans="1:11" ht="20.100000000000001" customHeight="1">
      <c r="A103" s="17" t="s">
        <v>1629</v>
      </c>
      <c r="B103" s="18"/>
      <c r="C103" s="18"/>
      <c r="D103" s="18"/>
      <c r="E103" s="18"/>
      <c r="F103" s="17"/>
      <c r="G103" s="1" t="s">
        <v>128</v>
      </c>
      <c r="H103" s="1" t="s">
        <v>1484</v>
      </c>
      <c r="I103" s="1" t="s">
        <v>1630</v>
      </c>
      <c r="J103" s="1" t="s">
        <v>52</v>
      </c>
      <c r="K103" s="1" t="s">
        <v>52</v>
      </c>
    </row>
    <row r="104" spans="1:11" ht="20.100000000000001" customHeight="1">
      <c r="A104" s="17" t="s">
        <v>1631</v>
      </c>
      <c r="B104" s="18"/>
      <c r="C104" s="18"/>
      <c r="D104" s="18"/>
      <c r="E104" s="18"/>
      <c r="F104" s="17"/>
      <c r="G104" s="1" t="s">
        <v>128</v>
      </c>
      <c r="H104" s="1" t="s">
        <v>1484</v>
      </c>
      <c r="I104" s="1" t="s">
        <v>1632</v>
      </c>
      <c r="J104" s="1" t="s">
        <v>52</v>
      </c>
      <c r="K104" s="1" t="s">
        <v>52</v>
      </c>
    </row>
    <row r="105" spans="1:11" ht="20.100000000000001" customHeight="1">
      <c r="A105" s="17" t="s">
        <v>1633</v>
      </c>
      <c r="B105" s="18"/>
      <c r="C105" s="18"/>
      <c r="D105" s="18"/>
      <c r="E105" s="18"/>
      <c r="F105" s="17"/>
      <c r="G105" s="1" t="s">
        <v>128</v>
      </c>
      <c r="H105" s="1" t="s">
        <v>1484</v>
      </c>
      <c r="I105" s="1" t="s">
        <v>1634</v>
      </c>
      <c r="J105" s="1" t="s">
        <v>52</v>
      </c>
      <c r="K105" s="1" t="s">
        <v>52</v>
      </c>
    </row>
    <row r="106" spans="1:11" ht="20.100000000000001" customHeight="1">
      <c r="A106" s="17" t="s">
        <v>1606</v>
      </c>
      <c r="B106" s="18"/>
      <c r="C106" s="18"/>
      <c r="D106" s="18"/>
      <c r="E106" s="18"/>
      <c r="F106" s="17"/>
      <c r="G106" s="1" t="s">
        <v>128</v>
      </c>
      <c r="H106" s="1" t="s">
        <v>1484</v>
      </c>
      <c r="I106" s="1" t="s">
        <v>1607</v>
      </c>
      <c r="J106" s="1" t="s">
        <v>52</v>
      </c>
      <c r="K106" s="1" t="s">
        <v>52</v>
      </c>
    </row>
    <row r="107" spans="1:11" ht="20.100000000000001" customHeight="1">
      <c r="A107" s="17" t="s">
        <v>1635</v>
      </c>
      <c r="B107" s="18"/>
      <c r="C107" s="18"/>
      <c r="D107" s="18"/>
      <c r="E107" s="18"/>
      <c r="F107" s="17"/>
      <c r="G107" s="1" t="s">
        <v>128</v>
      </c>
      <c r="H107" s="1" t="s">
        <v>1484</v>
      </c>
      <c r="I107" s="1" t="s">
        <v>1636</v>
      </c>
      <c r="J107" s="1" t="s">
        <v>52</v>
      </c>
      <c r="K107" s="1" t="s">
        <v>52</v>
      </c>
    </row>
    <row r="108" spans="1:11" ht="20.100000000000001" customHeight="1">
      <c r="A108" s="17" t="s">
        <v>1637</v>
      </c>
      <c r="B108" s="18"/>
      <c r="C108" s="18"/>
      <c r="D108" s="18"/>
      <c r="E108" s="18"/>
      <c r="F108" s="17"/>
      <c r="G108" s="1" t="s">
        <v>128</v>
      </c>
      <c r="H108" s="1" t="s">
        <v>1484</v>
      </c>
      <c r="I108" s="1" t="s">
        <v>1638</v>
      </c>
      <c r="J108" s="1" t="s">
        <v>52</v>
      </c>
      <c r="K108" s="1" t="s">
        <v>52</v>
      </c>
    </row>
    <row r="109" spans="1:11" ht="20.100000000000001" customHeight="1">
      <c r="A109" s="17" t="s">
        <v>1639</v>
      </c>
      <c r="B109" s="18"/>
      <c r="C109" s="18"/>
      <c r="D109" s="18"/>
      <c r="E109" s="18"/>
      <c r="F109" s="17"/>
      <c r="G109" s="1" t="s">
        <v>128</v>
      </c>
      <c r="H109" s="1" t="s">
        <v>1484</v>
      </c>
      <c r="I109" s="1" t="s">
        <v>1640</v>
      </c>
      <c r="J109" s="1" t="s">
        <v>52</v>
      </c>
      <c r="K109" s="1" t="s">
        <v>52</v>
      </c>
    </row>
    <row r="110" spans="1:11" ht="20.100000000000001" customHeight="1">
      <c r="A110" s="17" t="s">
        <v>1641</v>
      </c>
      <c r="B110" s="18"/>
      <c r="C110" s="18"/>
      <c r="D110" s="18"/>
      <c r="E110" s="18"/>
      <c r="F110" s="17"/>
      <c r="G110" s="1" t="s">
        <v>128</v>
      </c>
      <c r="H110" s="1" t="s">
        <v>1484</v>
      </c>
      <c r="I110" s="1" t="s">
        <v>1642</v>
      </c>
      <c r="J110" s="1" t="s">
        <v>52</v>
      </c>
      <c r="K110" s="1" t="s">
        <v>52</v>
      </c>
    </row>
    <row r="111" spans="1:11" ht="20.100000000000001" customHeight="1">
      <c r="A111" s="17" t="s">
        <v>1643</v>
      </c>
      <c r="B111" s="18"/>
      <c r="C111" s="18"/>
      <c r="D111" s="18"/>
      <c r="E111" s="18"/>
      <c r="F111" s="17"/>
      <c r="G111" s="1" t="s">
        <v>128</v>
      </c>
      <c r="H111" s="1" t="s">
        <v>1484</v>
      </c>
      <c r="I111" s="1" t="s">
        <v>1644</v>
      </c>
      <c r="J111" s="1" t="s">
        <v>52</v>
      </c>
      <c r="K111" s="1" t="s">
        <v>52</v>
      </c>
    </row>
    <row r="112" spans="1:11" ht="20.100000000000001" customHeight="1">
      <c r="A112" s="17" t="s">
        <v>1645</v>
      </c>
      <c r="B112" s="18"/>
      <c r="C112" s="18"/>
      <c r="D112" s="18"/>
      <c r="E112" s="18"/>
      <c r="F112" s="17"/>
      <c r="G112" s="1" t="s">
        <v>128</v>
      </c>
      <c r="H112" s="1" t="s">
        <v>1484</v>
      </c>
      <c r="I112" s="1" t="s">
        <v>1646</v>
      </c>
      <c r="J112" s="1" t="s">
        <v>52</v>
      </c>
      <c r="K112" s="1" t="s">
        <v>52</v>
      </c>
    </row>
    <row r="113" spans="1:12" ht="20.100000000000001" customHeight="1">
      <c r="A113" s="17" t="s">
        <v>1507</v>
      </c>
      <c r="B113" s="18"/>
      <c r="C113" s="18"/>
      <c r="D113" s="18"/>
      <c r="E113" s="18"/>
      <c r="F113" s="17"/>
      <c r="G113" s="1" t="s">
        <v>128</v>
      </c>
      <c r="H113" s="1" t="s">
        <v>1484</v>
      </c>
      <c r="I113" s="1" t="s">
        <v>1508</v>
      </c>
      <c r="J113" s="1" t="s">
        <v>52</v>
      </c>
      <c r="K113" s="1" t="s">
        <v>52</v>
      </c>
    </row>
    <row r="114" spans="1:12" ht="20.100000000000001" customHeight="1">
      <c r="A114" s="17" t="s">
        <v>1517</v>
      </c>
      <c r="B114" s="19"/>
      <c r="C114" s="19"/>
      <c r="D114" s="19"/>
      <c r="E114" s="19"/>
      <c r="F114" s="20"/>
    </row>
    <row r="115" spans="1:12" ht="20.100000000000001" customHeight="1">
      <c r="A115" s="20"/>
      <c r="B115" s="20"/>
      <c r="C115" s="20"/>
      <c r="D115" s="20"/>
      <c r="E115" s="20"/>
      <c r="F115" s="20"/>
    </row>
    <row r="116" spans="1:12" ht="20.100000000000001" customHeight="1">
      <c r="A116" s="20" t="s">
        <v>1648</v>
      </c>
      <c r="B116" s="20"/>
      <c r="C116" s="20"/>
      <c r="D116" s="20"/>
      <c r="E116" s="20"/>
      <c r="F116" s="17"/>
      <c r="G116" s="1" t="s">
        <v>150</v>
      </c>
      <c r="I116" s="1" t="s">
        <v>147</v>
      </c>
      <c r="J116" s="1" t="s">
        <v>148</v>
      </c>
      <c r="K116" s="1" t="s">
        <v>116</v>
      </c>
    </row>
    <row r="117" spans="1:12" ht="20.100000000000001" customHeight="1">
      <c r="A117" s="17" t="s">
        <v>52</v>
      </c>
      <c r="B117" s="18"/>
      <c r="C117" s="18"/>
      <c r="D117" s="18"/>
      <c r="E117" s="18"/>
      <c r="F117" s="17"/>
      <c r="G117" s="1" t="s">
        <v>150</v>
      </c>
      <c r="H117" s="1" t="s">
        <v>1482</v>
      </c>
      <c r="I117" s="1" t="s">
        <v>52</v>
      </c>
      <c r="J117" s="1" t="s">
        <v>52</v>
      </c>
      <c r="K117" s="1" t="s">
        <v>52</v>
      </c>
      <c r="L117">
        <v>1</v>
      </c>
    </row>
    <row r="118" spans="1:12" ht="20.100000000000001" customHeight="1">
      <c r="A118" s="17" t="s">
        <v>1649</v>
      </c>
      <c r="B118" s="18"/>
      <c r="C118" s="18"/>
      <c r="D118" s="18"/>
      <c r="E118" s="18"/>
      <c r="F118" s="17"/>
      <c r="G118" s="1" t="s">
        <v>150</v>
      </c>
      <c r="H118" s="1" t="s">
        <v>1484</v>
      </c>
      <c r="I118" s="1" t="s">
        <v>1650</v>
      </c>
      <c r="J118" s="1" t="s">
        <v>52</v>
      </c>
      <c r="K118" s="1" t="s">
        <v>52</v>
      </c>
    </row>
    <row r="119" spans="1:12" ht="20.100000000000001" customHeight="1">
      <c r="A119" s="17" t="s">
        <v>1651</v>
      </c>
      <c r="B119" s="18"/>
      <c r="C119" s="18"/>
      <c r="D119" s="18"/>
      <c r="E119" s="18"/>
      <c r="F119" s="17"/>
      <c r="G119" s="1" t="s">
        <v>150</v>
      </c>
      <c r="H119" s="1" t="s">
        <v>1484</v>
      </c>
      <c r="I119" s="1" t="s">
        <v>1652</v>
      </c>
      <c r="J119" s="1" t="s">
        <v>52</v>
      </c>
      <c r="K119" s="1" t="s">
        <v>52</v>
      </c>
    </row>
    <row r="120" spans="1:12" ht="20.100000000000001" customHeight="1">
      <c r="A120" s="17" t="s">
        <v>1653</v>
      </c>
      <c r="B120" s="18"/>
      <c r="C120" s="18"/>
      <c r="D120" s="18"/>
      <c r="E120" s="18"/>
      <c r="F120" s="17"/>
      <c r="G120" s="1" t="s">
        <v>150</v>
      </c>
      <c r="H120" s="1" t="s">
        <v>1484</v>
      </c>
      <c r="I120" s="1" t="s">
        <v>1654</v>
      </c>
      <c r="J120" s="1" t="s">
        <v>52</v>
      </c>
      <c r="K120" s="1" t="s">
        <v>52</v>
      </c>
    </row>
    <row r="121" spans="1:12" ht="20.100000000000001" customHeight="1">
      <c r="A121" s="17" t="s">
        <v>1655</v>
      </c>
      <c r="B121" s="18"/>
      <c r="C121" s="18"/>
      <c r="D121" s="18"/>
      <c r="E121" s="18"/>
      <c r="F121" s="17"/>
      <c r="G121" s="1" t="s">
        <v>150</v>
      </c>
      <c r="H121" s="1" t="s">
        <v>1484</v>
      </c>
      <c r="I121" s="1" t="s">
        <v>1656</v>
      </c>
      <c r="J121" s="1" t="s">
        <v>52</v>
      </c>
      <c r="K121" s="1" t="s">
        <v>52</v>
      </c>
    </row>
    <row r="122" spans="1:12" ht="20.100000000000001" customHeight="1">
      <c r="A122" s="17" t="s">
        <v>1657</v>
      </c>
      <c r="B122" s="18"/>
      <c r="C122" s="18"/>
      <c r="D122" s="18"/>
      <c r="E122" s="18"/>
      <c r="F122" s="17"/>
      <c r="G122" s="1" t="s">
        <v>150</v>
      </c>
      <c r="H122" s="1" t="s">
        <v>1484</v>
      </c>
      <c r="I122" s="1" t="s">
        <v>1658</v>
      </c>
      <c r="J122" s="1" t="s">
        <v>52</v>
      </c>
      <c r="K122" s="1" t="s">
        <v>52</v>
      </c>
    </row>
    <row r="123" spans="1:12" ht="20.100000000000001" customHeight="1">
      <c r="A123" s="17" t="s">
        <v>1486</v>
      </c>
      <c r="B123" s="18"/>
      <c r="C123" s="18"/>
      <c r="D123" s="18"/>
      <c r="E123" s="18"/>
      <c r="F123" s="17"/>
      <c r="G123" s="1" t="s">
        <v>150</v>
      </c>
      <c r="H123" s="1" t="s">
        <v>1484</v>
      </c>
      <c r="I123" s="1" t="s">
        <v>1486</v>
      </c>
      <c r="J123" s="1" t="s">
        <v>52</v>
      </c>
      <c r="K123" s="1" t="s">
        <v>52</v>
      </c>
    </row>
    <row r="124" spans="1:12" ht="20.100000000000001" customHeight="1">
      <c r="A124" s="17" t="s">
        <v>1659</v>
      </c>
      <c r="B124" s="18"/>
      <c r="C124" s="18"/>
      <c r="D124" s="18"/>
      <c r="E124" s="18"/>
      <c r="F124" s="17"/>
      <c r="G124" s="1" t="s">
        <v>150</v>
      </c>
      <c r="H124" s="1" t="s">
        <v>1484</v>
      </c>
      <c r="I124" s="1" t="s">
        <v>1660</v>
      </c>
      <c r="J124" s="1" t="s">
        <v>52</v>
      </c>
      <c r="K124" s="1" t="s">
        <v>52</v>
      </c>
    </row>
    <row r="125" spans="1:12" ht="20.100000000000001" customHeight="1">
      <c r="A125" s="17" t="s">
        <v>1661</v>
      </c>
      <c r="B125" s="18"/>
      <c r="C125" s="18"/>
      <c r="D125" s="18"/>
      <c r="E125" s="18"/>
      <c r="F125" s="17"/>
      <c r="G125" s="1" t="s">
        <v>150</v>
      </c>
      <c r="H125" s="1" t="s">
        <v>1484</v>
      </c>
      <c r="I125" s="1" t="s">
        <v>1662</v>
      </c>
      <c r="J125" s="1" t="s">
        <v>52</v>
      </c>
      <c r="K125" s="1" t="s">
        <v>52</v>
      </c>
    </row>
    <row r="126" spans="1:12" ht="20.100000000000001" customHeight="1">
      <c r="A126" s="17" t="s">
        <v>1663</v>
      </c>
      <c r="B126" s="18"/>
      <c r="C126" s="18"/>
      <c r="D126" s="18"/>
      <c r="E126" s="18"/>
      <c r="F126" s="17"/>
      <c r="G126" s="1" t="s">
        <v>150</v>
      </c>
      <c r="H126" s="1" t="s">
        <v>1484</v>
      </c>
      <c r="I126" s="1" t="s">
        <v>1664</v>
      </c>
      <c r="J126" s="1" t="s">
        <v>52</v>
      </c>
      <c r="K126" s="1" t="s">
        <v>52</v>
      </c>
    </row>
    <row r="127" spans="1:12" ht="20.100000000000001" customHeight="1">
      <c r="A127" s="17" t="s">
        <v>1665</v>
      </c>
      <c r="B127" s="18"/>
      <c r="C127" s="18"/>
      <c r="D127" s="18"/>
      <c r="E127" s="18"/>
      <c r="F127" s="17"/>
      <c r="G127" s="1" t="s">
        <v>150</v>
      </c>
      <c r="H127" s="1" t="s">
        <v>1484</v>
      </c>
      <c r="I127" s="1" t="s">
        <v>1666</v>
      </c>
      <c r="J127" s="1" t="s">
        <v>52</v>
      </c>
      <c r="K127" s="1" t="s">
        <v>52</v>
      </c>
    </row>
    <row r="128" spans="1:12" ht="20.100000000000001" customHeight="1">
      <c r="A128" s="17" t="s">
        <v>1667</v>
      </c>
      <c r="B128" s="18"/>
      <c r="C128" s="18"/>
      <c r="D128" s="18"/>
      <c r="E128" s="18"/>
      <c r="F128" s="17"/>
      <c r="G128" s="1" t="s">
        <v>150</v>
      </c>
      <c r="H128" s="1" t="s">
        <v>1484</v>
      </c>
      <c r="I128" s="1" t="s">
        <v>1668</v>
      </c>
      <c r="J128" s="1" t="s">
        <v>52</v>
      </c>
      <c r="K128" s="1" t="s">
        <v>52</v>
      </c>
    </row>
    <row r="129" spans="1:11" ht="20.100000000000001" customHeight="1">
      <c r="A129" s="17" t="s">
        <v>1669</v>
      </c>
      <c r="B129" s="18"/>
      <c r="C129" s="18"/>
      <c r="D129" s="18"/>
      <c r="E129" s="18"/>
      <c r="F129" s="17"/>
      <c r="G129" s="1" t="s">
        <v>150</v>
      </c>
      <c r="H129" s="1" t="s">
        <v>1484</v>
      </c>
      <c r="I129" s="1" t="s">
        <v>1670</v>
      </c>
      <c r="J129" s="1" t="s">
        <v>52</v>
      </c>
      <c r="K129" s="1" t="s">
        <v>52</v>
      </c>
    </row>
    <row r="130" spans="1:11" ht="20.100000000000001" customHeight="1">
      <c r="A130" s="17" t="s">
        <v>1671</v>
      </c>
      <c r="B130" s="18"/>
      <c r="C130" s="18"/>
      <c r="D130" s="18"/>
      <c r="E130" s="18"/>
      <c r="F130" s="17"/>
      <c r="G130" s="1" t="s">
        <v>150</v>
      </c>
      <c r="H130" s="1" t="s">
        <v>1484</v>
      </c>
      <c r="I130" s="1" t="s">
        <v>1672</v>
      </c>
      <c r="J130" s="1" t="s">
        <v>52</v>
      </c>
      <c r="K130" s="1" t="s">
        <v>52</v>
      </c>
    </row>
    <row r="131" spans="1:11" ht="20.100000000000001" customHeight="1">
      <c r="A131" s="17" t="s">
        <v>1673</v>
      </c>
      <c r="B131" s="18"/>
      <c r="C131" s="18"/>
      <c r="D131" s="18"/>
      <c r="E131" s="18"/>
      <c r="F131" s="17"/>
      <c r="G131" s="1" t="s">
        <v>150</v>
      </c>
      <c r="H131" s="1" t="s">
        <v>1484</v>
      </c>
      <c r="I131" s="1" t="s">
        <v>1674</v>
      </c>
      <c r="J131" s="1" t="s">
        <v>52</v>
      </c>
      <c r="K131" s="1" t="s">
        <v>52</v>
      </c>
    </row>
    <row r="132" spans="1:11" ht="20.100000000000001" customHeight="1">
      <c r="A132" s="17" t="s">
        <v>1675</v>
      </c>
      <c r="B132" s="18"/>
      <c r="C132" s="18"/>
      <c r="D132" s="18"/>
      <c r="E132" s="18"/>
      <c r="F132" s="17"/>
      <c r="G132" s="1" t="s">
        <v>150</v>
      </c>
      <c r="H132" s="1" t="s">
        <v>1484</v>
      </c>
      <c r="I132" s="1" t="s">
        <v>1676</v>
      </c>
      <c r="J132" s="1" t="s">
        <v>52</v>
      </c>
      <c r="K132" s="1" t="s">
        <v>52</v>
      </c>
    </row>
    <row r="133" spans="1:11" ht="20.100000000000001" customHeight="1">
      <c r="A133" s="17" t="s">
        <v>1677</v>
      </c>
      <c r="B133" s="18"/>
      <c r="C133" s="18"/>
      <c r="D133" s="18"/>
      <c r="E133" s="18"/>
      <c r="F133" s="17"/>
      <c r="G133" s="1" t="s">
        <v>150</v>
      </c>
      <c r="H133" s="1" t="s">
        <v>1484</v>
      </c>
      <c r="I133" s="1" t="s">
        <v>1678</v>
      </c>
      <c r="J133" s="1" t="s">
        <v>52</v>
      </c>
      <c r="K133" s="1" t="s">
        <v>52</v>
      </c>
    </row>
    <row r="134" spans="1:11" ht="20.100000000000001" customHeight="1">
      <c r="A134" s="17" t="s">
        <v>1486</v>
      </c>
      <c r="B134" s="18"/>
      <c r="C134" s="18"/>
      <c r="D134" s="18"/>
      <c r="E134" s="18"/>
      <c r="F134" s="17"/>
      <c r="G134" s="1" t="s">
        <v>150</v>
      </c>
      <c r="H134" s="1" t="s">
        <v>1484</v>
      </c>
      <c r="I134" s="1" t="s">
        <v>52</v>
      </c>
      <c r="J134" s="1" t="s">
        <v>52</v>
      </c>
      <c r="K134" s="1" t="s">
        <v>52</v>
      </c>
    </row>
    <row r="135" spans="1:11" ht="20.100000000000001" customHeight="1">
      <c r="A135" s="17" t="s">
        <v>1679</v>
      </c>
      <c r="B135" s="18"/>
      <c r="C135" s="18"/>
      <c r="D135" s="18"/>
      <c r="E135" s="18"/>
      <c r="F135" s="17"/>
      <c r="G135" s="1" t="s">
        <v>150</v>
      </c>
      <c r="H135" s="1" t="s">
        <v>1484</v>
      </c>
      <c r="I135" s="1" t="s">
        <v>1680</v>
      </c>
      <c r="J135" s="1" t="s">
        <v>52</v>
      </c>
      <c r="K135" s="1" t="s">
        <v>52</v>
      </c>
    </row>
    <row r="136" spans="1:11" ht="20.100000000000001" customHeight="1">
      <c r="A136" s="17" t="s">
        <v>1681</v>
      </c>
      <c r="B136" s="18"/>
      <c r="C136" s="18"/>
      <c r="D136" s="18"/>
      <c r="E136" s="18"/>
      <c r="F136" s="17"/>
      <c r="G136" s="1" t="s">
        <v>150</v>
      </c>
      <c r="H136" s="1" t="s">
        <v>1484</v>
      </c>
      <c r="I136" s="1" t="s">
        <v>1682</v>
      </c>
      <c r="J136" s="1" t="s">
        <v>52</v>
      </c>
      <c r="K136" s="1" t="s">
        <v>52</v>
      </c>
    </row>
    <row r="137" spans="1:11" ht="20.100000000000001" customHeight="1">
      <c r="A137" s="17" t="s">
        <v>1683</v>
      </c>
      <c r="B137" s="18"/>
      <c r="C137" s="18"/>
      <c r="D137" s="18"/>
      <c r="E137" s="18"/>
      <c r="F137" s="17"/>
      <c r="G137" s="1" t="s">
        <v>150</v>
      </c>
      <c r="H137" s="1" t="s">
        <v>1484</v>
      </c>
      <c r="I137" s="1" t="s">
        <v>1684</v>
      </c>
      <c r="J137" s="1" t="s">
        <v>52</v>
      </c>
      <c r="K137" s="1" t="s">
        <v>52</v>
      </c>
    </row>
    <row r="138" spans="1:11" ht="20.100000000000001" customHeight="1">
      <c r="A138" s="17" t="s">
        <v>1685</v>
      </c>
      <c r="B138" s="18"/>
      <c r="C138" s="18"/>
      <c r="D138" s="18"/>
      <c r="E138" s="18"/>
      <c r="F138" s="17"/>
      <c r="G138" s="1" t="s">
        <v>150</v>
      </c>
      <c r="H138" s="1" t="s">
        <v>1484</v>
      </c>
      <c r="I138" s="1" t="s">
        <v>1686</v>
      </c>
      <c r="J138" s="1" t="s">
        <v>52</v>
      </c>
      <c r="K138" s="1" t="s">
        <v>52</v>
      </c>
    </row>
    <row r="139" spans="1:11" ht="20.100000000000001" customHeight="1">
      <c r="A139" s="17" t="s">
        <v>1687</v>
      </c>
      <c r="B139" s="18"/>
      <c r="C139" s="18"/>
      <c r="D139" s="18"/>
      <c r="E139" s="18"/>
      <c r="F139" s="17"/>
      <c r="G139" s="1" t="s">
        <v>150</v>
      </c>
      <c r="H139" s="1" t="s">
        <v>1484</v>
      </c>
      <c r="I139" s="1" t="s">
        <v>1688</v>
      </c>
      <c r="J139" s="1" t="s">
        <v>52</v>
      </c>
      <c r="K139" s="1" t="s">
        <v>52</v>
      </c>
    </row>
    <row r="140" spans="1:11" ht="20.100000000000001" customHeight="1">
      <c r="A140" s="17" t="s">
        <v>1486</v>
      </c>
      <c r="B140" s="18"/>
      <c r="C140" s="18"/>
      <c r="D140" s="18"/>
      <c r="E140" s="18"/>
      <c r="F140" s="17"/>
      <c r="G140" s="1" t="s">
        <v>150</v>
      </c>
      <c r="H140" s="1" t="s">
        <v>1484</v>
      </c>
      <c r="I140" s="1" t="s">
        <v>52</v>
      </c>
      <c r="J140" s="1" t="s">
        <v>52</v>
      </c>
      <c r="K140" s="1" t="s">
        <v>52</v>
      </c>
    </row>
    <row r="141" spans="1:11" ht="20.100000000000001" customHeight="1">
      <c r="A141" s="17" t="s">
        <v>1689</v>
      </c>
      <c r="B141" s="18"/>
      <c r="C141" s="18"/>
      <c r="D141" s="18"/>
      <c r="E141" s="18"/>
      <c r="F141" s="17"/>
      <c r="G141" s="1" t="s">
        <v>150</v>
      </c>
      <c r="H141" s="1" t="s">
        <v>1484</v>
      </c>
      <c r="I141" s="1" t="s">
        <v>1690</v>
      </c>
      <c r="J141" s="1" t="s">
        <v>52</v>
      </c>
      <c r="K141" s="1" t="s">
        <v>52</v>
      </c>
    </row>
    <row r="142" spans="1:11" ht="20.100000000000001" customHeight="1">
      <c r="A142" s="17" t="s">
        <v>1486</v>
      </c>
      <c r="B142" s="18"/>
      <c r="C142" s="18"/>
      <c r="D142" s="18"/>
      <c r="E142" s="18"/>
      <c r="F142" s="17"/>
      <c r="G142" s="1" t="s">
        <v>150</v>
      </c>
      <c r="H142" s="1" t="s">
        <v>1484</v>
      </c>
      <c r="I142" s="1" t="s">
        <v>52</v>
      </c>
      <c r="J142" s="1" t="s">
        <v>52</v>
      </c>
      <c r="K142" s="1" t="s">
        <v>52</v>
      </c>
    </row>
    <row r="143" spans="1:11" ht="20.100000000000001" customHeight="1">
      <c r="A143" s="17" t="s">
        <v>1691</v>
      </c>
      <c r="B143" s="18"/>
      <c r="C143" s="18"/>
      <c r="D143" s="18"/>
      <c r="E143" s="18"/>
      <c r="F143" s="17"/>
      <c r="G143" s="1" t="s">
        <v>150</v>
      </c>
      <c r="H143" s="1" t="s">
        <v>1484</v>
      </c>
      <c r="I143" s="1" t="s">
        <v>1692</v>
      </c>
      <c r="J143" s="1" t="s">
        <v>52</v>
      </c>
      <c r="K143" s="1" t="s">
        <v>52</v>
      </c>
    </row>
    <row r="144" spans="1:11" ht="20.100000000000001" customHeight="1">
      <c r="A144" s="17" t="s">
        <v>1693</v>
      </c>
      <c r="B144" s="18"/>
      <c r="C144" s="18"/>
      <c r="D144" s="18"/>
      <c r="E144" s="18"/>
      <c r="F144" s="17"/>
      <c r="G144" s="1" t="s">
        <v>150</v>
      </c>
      <c r="H144" s="1" t="s">
        <v>1484</v>
      </c>
      <c r="I144" s="1" t="s">
        <v>1694</v>
      </c>
      <c r="J144" s="1" t="s">
        <v>52</v>
      </c>
      <c r="K144" s="1" t="s">
        <v>52</v>
      </c>
    </row>
    <row r="145" spans="1:11" ht="20.100000000000001" customHeight="1">
      <c r="A145" s="17" t="s">
        <v>1486</v>
      </c>
      <c r="B145" s="18"/>
      <c r="C145" s="18"/>
      <c r="D145" s="18"/>
      <c r="E145" s="18"/>
      <c r="F145" s="17"/>
      <c r="G145" s="1" t="s">
        <v>150</v>
      </c>
      <c r="H145" s="1" t="s">
        <v>1484</v>
      </c>
      <c r="I145" s="1" t="s">
        <v>52</v>
      </c>
      <c r="J145" s="1" t="s">
        <v>52</v>
      </c>
      <c r="K145" s="1" t="s">
        <v>52</v>
      </c>
    </row>
    <row r="146" spans="1:11" ht="20.100000000000001" customHeight="1">
      <c r="A146" s="17" t="s">
        <v>1695</v>
      </c>
      <c r="B146" s="18"/>
      <c r="C146" s="18"/>
      <c r="D146" s="18"/>
      <c r="E146" s="18"/>
      <c r="F146" s="17"/>
      <c r="G146" s="1" t="s">
        <v>150</v>
      </c>
      <c r="H146" s="1" t="s">
        <v>1484</v>
      </c>
      <c r="I146" s="1" t="s">
        <v>1696</v>
      </c>
      <c r="J146" s="1" t="s">
        <v>52</v>
      </c>
      <c r="K146" s="1" t="s">
        <v>52</v>
      </c>
    </row>
    <row r="147" spans="1:11" ht="20.100000000000001" customHeight="1">
      <c r="A147" s="17" t="s">
        <v>1697</v>
      </c>
      <c r="B147" s="18"/>
      <c r="C147" s="18"/>
      <c r="D147" s="18"/>
      <c r="E147" s="18"/>
      <c r="F147" s="17"/>
      <c r="G147" s="1" t="s">
        <v>150</v>
      </c>
      <c r="H147" s="1" t="s">
        <v>1484</v>
      </c>
      <c r="I147" s="1" t="s">
        <v>1698</v>
      </c>
      <c r="J147" s="1" t="s">
        <v>52</v>
      </c>
      <c r="K147" s="1" t="s">
        <v>52</v>
      </c>
    </row>
    <row r="148" spans="1:11" ht="20.100000000000001" customHeight="1">
      <c r="A148" s="17" t="s">
        <v>1699</v>
      </c>
      <c r="B148" s="18"/>
      <c r="C148" s="18"/>
      <c r="D148" s="18"/>
      <c r="E148" s="18"/>
      <c r="F148" s="17"/>
      <c r="G148" s="1" t="s">
        <v>150</v>
      </c>
      <c r="H148" s="1" t="s">
        <v>1484</v>
      </c>
      <c r="I148" s="1" t="s">
        <v>1700</v>
      </c>
      <c r="J148" s="1" t="s">
        <v>52</v>
      </c>
      <c r="K148" s="1" t="s">
        <v>52</v>
      </c>
    </row>
    <row r="149" spans="1:11" ht="20.100000000000001" customHeight="1">
      <c r="A149" s="17" t="s">
        <v>1701</v>
      </c>
      <c r="B149" s="18"/>
      <c r="C149" s="18"/>
      <c r="D149" s="18"/>
      <c r="E149" s="18"/>
      <c r="F149" s="17"/>
      <c r="G149" s="1" t="s">
        <v>150</v>
      </c>
      <c r="H149" s="1" t="s">
        <v>1484</v>
      </c>
      <c r="I149" s="1" t="s">
        <v>1702</v>
      </c>
      <c r="J149" s="1" t="s">
        <v>52</v>
      </c>
      <c r="K149" s="1" t="s">
        <v>52</v>
      </c>
    </row>
    <row r="150" spans="1:11" ht="20.100000000000001" customHeight="1">
      <c r="A150" s="17" t="s">
        <v>1703</v>
      </c>
      <c r="B150" s="18"/>
      <c r="C150" s="18"/>
      <c r="D150" s="18"/>
      <c r="E150" s="18"/>
      <c r="F150" s="17"/>
      <c r="G150" s="1" t="s">
        <v>150</v>
      </c>
      <c r="H150" s="1" t="s">
        <v>1484</v>
      </c>
      <c r="I150" s="1" t="s">
        <v>1704</v>
      </c>
      <c r="J150" s="1" t="s">
        <v>52</v>
      </c>
      <c r="K150" s="1" t="s">
        <v>52</v>
      </c>
    </row>
    <row r="151" spans="1:11" ht="20.100000000000001" customHeight="1">
      <c r="A151" s="17" t="s">
        <v>1705</v>
      </c>
      <c r="B151" s="18"/>
      <c r="C151" s="18"/>
      <c r="D151" s="18"/>
      <c r="E151" s="18"/>
      <c r="F151" s="17"/>
      <c r="G151" s="1" t="s">
        <v>150</v>
      </c>
      <c r="H151" s="1" t="s">
        <v>1484</v>
      </c>
      <c r="I151" s="1" t="s">
        <v>1706</v>
      </c>
      <c r="J151" s="1" t="s">
        <v>52</v>
      </c>
      <c r="K151" s="1" t="s">
        <v>52</v>
      </c>
    </row>
    <row r="152" spans="1:11" ht="20.100000000000001" customHeight="1">
      <c r="A152" s="17" t="s">
        <v>1707</v>
      </c>
      <c r="B152" s="18"/>
      <c r="C152" s="18"/>
      <c r="D152" s="18"/>
      <c r="E152" s="18"/>
      <c r="F152" s="17"/>
      <c r="G152" s="1" t="s">
        <v>150</v>
      </c>
      <c r="H152" s="1" t="s">
        <v>1484</v>
      </c>
      <c r="I152" s="1" t="s">
        <v>1708</v>
      </c>
      <c r="J152" s="1" t="s">
        <v>52</v>
      </c>
      <c r="K152" s="1" t="s">
        <v>52</v>
      </c>
    </row>
    <row r="153" spans="1:11" ht="20.100000000000001" customHeight="1">
      <c r="A153" s="17" t="s">
        <v>1709</v>
      </c>
      <c r="B153" s="18"/>
      <c r="C153" s="18"/>
      <c r="D153" s="18"/>
      <c r="E153" s="18"/>
      <c r="F153" s="17"/>
      <c r="G153" s="1" t="s">
        <v>150</v>
      </c>
      <c r="H153" s="1" t="s">
        <v>1484</v>
      </c>
      <c r="I153" s="1" t="s">
        <v>1709</v>
      </c>
      <c r="J153" s="1" t="s">
        <v>52</v>
      </c>
      <c r="K153" s="1" t="s">
        <v>52</v>
      </c>
    </row>
    <row r="154" spans="1:11" ht="20.100000000000001" customHeight="1">
      <c r="A154" s="17" t="s">
        <v>1710</v>
      </c>
      <c r="B154" s="18"/>
      <c r="C154" s="18"/>
      <c r="D154" s="18"/>
      <c r="E154" s="18"/>
      <c r="F154" s="17"/>
      <c r="G154" s="1" t="s">
        <v>150</v>
      </c>
      <c r="H154" s="1" t="s">
        <v>1484</v>
      </c>
      <c r="I154" s="1" t="s">
        <v>1711</v>
      </c>
      <c r="J154" s="1" t="s">
        <v>52</v>
      </c>
      <c r="K154" s="1" t="s">
        <v>52</v>
      </c>
    </row>
    <row r="155" spans="1:11" ht="20.100000000000001" customHeight="1">
      <c r="A155" s="17" t="s">
        <v>1486</v>
      </c>
      <c r="B155" s="18"/>
      <c r="C155" s="18"/>
      <c r="D155" s="18"/>
      <c r="E155" s="18"/>
      <c r="F155" s="17"/>
      <c r="G155" s="1" t="s">
        <v>150</v>
      </c>
      <c r="H155" s="1" t="s">
        <v>1484</v>
      </c>
      <c r="I155" s="1" t="s">
        <v>52</v>
      </c>
      <c r="J155" s="1" t="s">
        <v>52</v>
      </c>
      <c r="K155" s="1" t="s">
        <v>52</v>
      </c>
    </row>
    <row r="156" spans="1:11" ht="20.100000000000001" customHeight="1">
      <c r="A156" s="17" t="s">
        <v>1712</v>
      </c>
      <c r="B156" s="18"/>
      <c r="C156" s="18"/>
      <c r="D156" s="18"/>
      <c r="E156" s="18"/>
      <c r="F156" s="17"/>
      <c r="G156" s="1" t="s">
        <v>150</v>
      </c>
      <c r="H156" s="1" t="s">
        <v>1484</v>
      </c>
      <c r="I156" s="1" t="s">
        <v>1713</v>
      </c>
      <c r="J156" s="1" t="s">
        <v>52</v>
      </c>
      <c r="K156" s="1" t="s">
        <v>52</v>
      </c>
    </row>
    <row r="157" spans="1:11" ht="20.100000000000001" customHeight="1">
      <c r="A157" s="17" t="s">
        <v>1714</v>
      </c>
      <c r="B157" s="18"/>
      <c r="C157" s="18"/>
      <c r="D157" s="18"/>
      <c r="E157" s="18"/>
      <c r="F157" s="17"/>
      <c r="G157" s="1" t="s">
        <v>150</v>
      </c>
      <c r="H157" s="1" t="s">
        <v>1484</v>
      </c>
      <c r="I157" s="1" t="s">
        <v>1715</v>
      </c>
      <c r="J157" s="1" t="s">
        <v>52</v>
      </c>
      <c r="K157" s="1" t="s">
        <v>52</v>
      </c>
    </row>
    <row r="158" spans="1:11" ht="20.100000000000001" customHeight="1">
      <c r="A158" s="17" t="s">
        <v>1486</v>
      </c>
      <c r="B158" s="18"/>
      <c r="C158" s="18"/>
      <c r="D158" s="18"/>
      <c r="E158" s="18"/>
      <c r="F158" s="17"/>
      <c r="G158" s="1" t="s">
        <v>150</v>
      </c>
      <c r="H158" s="1" t="s">
        <v>1484</v>
      </c>
      <c r="I158" s="1" t="s">
        <v>52</v>
      </c>
      <c r="J158" s="1" t="s">
        <v>52</v>
      </c>
      <c r="K158" s="1" t="s">
        <v>52</v>
      </c>
    </row>
    <row r="159" spans="1:11" ht="20.100000000000001" customHeight="1">
      <c r="A159" s="17" t="s">
        <v>1716</v>
      </c>
      <c r="B159" s="18"/>
      <c r="C159" s="18"/>
      <c r="D159" s="18"/>
      <c r="E159" s="18"/>
      <c r="F159" s="17"/>
      <c r="G159" s="1" t="s">
        <v>150</v>
      </c>
      <c r="H159" s="1" t="s">
        <v>1484</v>
      </c>
      <c r="I159" s="1" t="s">
        <v>1717</v>
      </c>
      <c r="J159" s="1" t="s">
        <v>52</v>
      </c>
      <c r="K159" s="1" t="s">
        <v>52</v>
      </c>
    </row>
    <row r="160" spans="1:11" ht="20.100000000000001" customHeight="1">
      <c r="A160" s="17" t="s">
        <v>1718</v>
      </c>
      <c r="B160" s="18"/>
      <c r="C160" s="18"/>
      <c r="D160" s="18"/>
      <c r="E160" s="18"/>
      <c r="F160" s="17"/>
      <c r="G160" s="1" t="s">
        <v>150</v>
      </c>
      <c r="H160" s="1" t="s">
        <v>1484</v>
      </c>
      <c r="I160" s="1" t="s">
        <v>1719</v>
      </c>
      <c r="J160" s="1" t="s">
        <v>52</v>
      </c>
      <c r="K160" s="1" t="s">
        <v>52</v>
      </c>
    </row>
    <row r="161" spans="1:12" ht="20.100000000000001" customHeight="1">
      <c r="A161" s="17" t="s">
        <v>1720</v>
      </c>
      <c r="B161" s="18"/>
      <c r="C161" s="18"/>
      <c r="D161" s="18"/>
      <c r="E161" s="18"/>
      <c r="F161" s="17"/>
      <c r="G161" s="1" t="s">
        <v>150</v>
      </c>
      <c r="H161" s="1" t="s">
        <v>1484</v>
      </c>
      <c r="I161" s="1" t="s">
        <v>1721</v>
      </c>
      <c r="J161" s="1" t="s">
        <v>52</v>
      </c>
      <c r="K161" s="1" t="s">
        <v>52</v>
      </c>
    </row>
    <row r="162" spans="1:12" ht="20.100000000000001" customHeight="1">
      <c r="A162" s="17" t="s">
        <v>1722</v>
      </c>
      <c r="B162" s="18"/>
      <c r="C162" s="18"/>
      <c r="D162" s="18"/>
      <c r="E162" s="18"/>
      <c r="F162" s="17"/>
      <c r="G162" s="1" t="s">
        <v>150</v>
      </c>
      <c r="H162" s="1" t="s">
        <v>1484</v>
      </c>
      <c r="I162" s="1" t="s">
        <v>1723</v>
      </c>
      <c r="J162" s="1" t="s">
        <v>52</v>
      </c>
      <c r="K162" s="1" t="s">
        <v>52</v>
      </c>
    </row>
    <row r="163" spans="1:12" ht="20.100000000000001" customHeight="1">
      <c r="A163" s="17" t="s">
        <v>1507</v>
      </c>
      <c r="B163" s="18"/>
      <c r="C163" s="18"/>
      <c r="D163" s="18"/>
      <c r="E163" s="18"/>
      <c r="F163" s="17"/>
      <c r="G163" s="1" t="s">
        <v>150</v>
      </c>
      <c r="H163" s="1" t="s">
        <v>1484</v>
      </c>
      <c r="I163" s="1" t="s">
        <v>1508</v>
      </c>
      <c r="J163" s="1" t="s">
        <v>52</v>
      </c>
      <c r="K163" s="1" t="s">
        <v>52</v>
      </c>
    </row>
    <row r="164" spans="1:12" ht="20.100000000000001" customHeight="1">
      <c r="A164" s="17" t="s">
        <v>1486</v>
      </c>
      <c r="B164" s="18"/>
      <c r="C164" s="18"/>
      <c r="D164" s="18"/>
      <c r="E164" s="18"/>
      <c r="F164" s="17"/>
      <c r="G164" s="1" t="s">
        <v>150</v>
      </c>
      <c r="H164" s="1" t="s">
        <v>1484</v>
      </c>
      <c r="I164" s="1" t="s">
        <v>52</v>
      </c>
      <c r="J164" s="1" t="s">
        <v>52</v>
      </c>
      <c r="K164" s="1" t="s">
        <v>52</v>
      </c>
    </row>
    <row r="165" spans="1:12" ht="20.100000000000001" customHeight="1">
      <c r="A165" s="17" t="s">
        <v>1724</v>
      </c>
      <c r="B165" s="18"/>
      <c r="C165" s="18"/>
      <c r="D165" s="18"/>
      <c r="E165" s="18"/>
      <c r="F165" s="17"/>
      <c r="G165" s="1" t="s">
        <v>150</v>
      </c>
      <c r="H165" s="1" t="s">
        <v>1484</v>
      </c>
      <c r="I165" s="1" t="s">
        <v>1725</v>
      </c>
      <c r="J165" s="1" t="s">
        <v>52</v>
      </c>
      <c r="K165" s="1" t="s">
        <v>52</v>
      </c>
    </row>
    <row r="166" spans="1:12" ht="20.100000000000001" customHeight="1">
      <c r="A166" s="17" t="s">
        <v>1507</v>
      </c>
      <c r="B166" s="18"/>
      <c r="C166" s="18"/>
      <c r="D166" s="18"/>
      <c r="E166" s="18"/>
      <c r="F166" s="17"/>
      <c r="G166" s="1" t="s">
        <v>150</v>
      </c>
      <c r="H166" s="1" t="s">
        <v>1484</v>
      </c>
      <c r="I166" s="1" t="s">
        <v>1508</v>
      </c>
      <c r="J166" s="1" t="s">
        <v>52</v>
      </c>
      <c r="K166" s="1" t="s">
        <v>52</v>
      </c>
    </row>
    <row r="167" spans="1:12" ht="20.100000000000001" customHeight="1">
      <c r="A167" s="17" t="s">
        <v>1486</v>
      </c>
      <c r="B167" s="18"/>
      <c r="C167" s="18"/>
      <c r="D167" s="18"/>
      <c r="E167" s="18"/>
      <c r="F167" s="17"/>
      <c r="G167" s="1" t="s">
        <v>150</v>
      </c>
      <c r="H167" s="1" t="s">
        <v>1484</v>
      </c>
      <c r="I167" s="1" t="s">
        <v>52</v>
      </c>
      <c r="J167" s="1" t="s">
        <v>52</v>
      </c>
      <c r="K167" s="1" t="s">
        <v>52</v>
      </c>
    </row>
    <row r="168" spans="1:12" ht="20.100000000000001" customHeight="1">
      <c r="A168" s="17" t="s">
        <v>1486</v>
      </c>
      <c r="B168" s="18"/>
      <c r="C168" s="18"/>
      <c r="D168" s="18"/>
      <c r="E168" s="18"/>
      <c r="F168" s="17"/>
      <c r="G168" s="1" t="s">
        <v>150</v>
      </c>
      <c r="H168" s="1" t="s">
        <v>1484</v>
      </c>
      <c r="I168" s="1" t="s">
        <v>1486</v>
      </c>
      <c r="J168" s="1" t="s">
        <v>52</v>
      </c>
      <c r="K168" s="1" t="s">
        <v>52</v>
      </c>
    </row>
    <row r="169" spans="1:12" ht="20.100000000000001" customHeight="1">
      <c r="A169" s="17" t="s">
        <v>1517</v>
      </c>
      <c r="B169" s="19"/>
      <c r="C169" s="19"/>
      <c r="D169" s="19"/>
      <c r="E169" s="19"/>
      <c r="F169" s="20"/>
    </row>
    <row r="170" spans="1:12" ht="20.100000000000001" customHeight="1">
      <c r="A170" s="20"/>
      <c r="B170" s="20"/>
      <c r="C170" s="20"/>
      <c r="D170" s="20"/>
      <c r="E170" s="20"/>
      <c r="F170" s="20"/>
    </row>
    <row r="171" spans="1:12" ht="20.100000000000001" customHeight="1">
      <c r="A171" s="20" t="s">
        <v>1726</v>
      </c>
      <c r="B171" s="20"/>
      <c r="C171" s="20"/>
      <c r="D171" s="20"/>
      <c r="E171" s="20"/>
      <c r="F171" s="17"/>
      <c r="G171" s="1" t="s">
        <v>155</v>
      </c>
      <c r="I171" s="1" t="s">
        <v>152</v>
      </c>
      <c r="J171" s="1" t="s">
        <v>153</v>
      </c>
      <c r="K171" s="1" t="s">
        <v>116</v>
      </c>
    </row>
    <row r="172" spans="1:12" ht="20.100000000000001" customHeight="1">
      <c r="A172" s="17" t="s">
        <v>52</v>
      </c>
      <c r="B172" s="18"/>
      <c r="C172" s="18"/>
      <c r="D172" s="18"/>
      <c r="E172" s="18"/>
      <c r="F172" s="17"/>
      <c r="G172" s="1" t="s">
        <v>155</v>
      </c>
      <c r="H172" s="1" t="s">
        <v>1482</v>
      </c>
      <c r="I172" s="1" t="s">
        <v>52</v>
      </c>
      <c r="J172" s="1" t="s">
        <v>52</v>
      </c>
      <c r="K172" s="1" t="s">
        <v>52</v>
      </c>
      <c r="L172">
        <v>1</v>
      </c>
    </row>
    <row r="173" spans="1:12" ht="20.100000000000001" customHeight="1">
      <c r="A173" s="17" t="s">
        <v>1649</v>
      </c>
      <c r="B173" s="18"/>
      <c r="C173" s="18"/>
      <c r="D173" s="18"/>
      <c r="E173" s="18"/>
      <c r="F173" s="17"/>
      <c r="G173" s="1" t="s">
        <v>155</v>
      </c>
      <c r="H173" s="1" t="s">
        <v>1484</v>
      </c>
      <c r="I173" s="1" t="s">
        <v>1650</v>
      </c>
      <c r="J173" s="1" t="s">
        <v>52</v>
      </c>
      <c r="K173" s="1" t="s">
        <v>52</v>
      </c>
    </row>
    <row r="174" spans="1:12" ht="20.100000000000001" customHeight="1">
      <c r="A174" s="17" t="s">
        <v>1651</v>
      </c>
      <c r="B174" s="18"/>
      <c r="C174" s="18"/>
      <c r="D174" s="18"/>
      <c r="E174" s="18"/>
      <c r="F174" s="17"/>
      <c r="G174" s="1" t="s">
        <v>155</v>
      </c>
      <c r="H174" s="1" t="s">
        <v>1484</v>
      </c>
      <c r="I174" s="1" t="s">
        <v>1652</v>
      </c>
      <c r="J174" s="1" t="s">
        <v>52</v>
      </c>
      <c r="K174" s="1" t="s">
        <v>52</v>
      </c>
    </row>
    <row r="175" spans="1:12" ht="20.100000000000001" customHeight="1">
      <c r="A175" s="17" t="s">
        <v>1653</v>
      </c>
      <c r="B175" s="18"/>
      <c r="C175" s="18"/>
      <c r="D175" s="18"/>
      <c r="E175" s="18"/>
      <c r="F175" s="17"/>
      <c r="G175" s="1" t="s">
        <v>155</v>
      </c>
      <c r="H175" s="1" t="s">
        <v>1484</v>
      </c>
      <c r="I175" s="1" t="s">
        <v>1654</v>
      </c>
      <c r="J175" s="1" t="s">
        <v>52</v>
      </c>
      <c r="K175" s="1" t="s">
        <v>52</v>
      </c>
    </row>
    <row r="176" spans="1:12" ht="20.100000000000001" customHeight="1">
      <c r="A176" s="17" t="s">
        <v>1655</v>
      </c>
      <c r="B176" s="18"/>
      <c r="C176" s="18"/>
      <c r="D176" s="18"/>
      <c r="E176" s="18"/>
      <c r="F176" s="17"/>
      <c r="G176" s="1" t="s">
        <v>155</v>
      </c>
      <c r="H176" s="1" t="s">
        <v>1484</v>
      </c>
      <c r="I176" s="1" t="s">
        <v>1656</v>
      </c>
      <c r="J176" s="1" t="s">
        <v>52</v>
      </c>
      <c r="K176" s="1" t="s">
        <v>52</v>
      </c>
    </row>
    <row r="177" spans="1:11" ht="20.100000000000001" customHeight="1">
      <c r="A177" s="17" t="s">
        <v>1657</v>
      </c>
      <c r="B177" s="18"/>
      <c r="C177" s="18"/>
      <c r="D177" s="18"/>
      <c r="E177" s="18"/>
      <c r="F177" s="17"/>
      <c r="G177" s="1" t="s">
        <v>155</v>
      </c>
      <c r="H177" s="1" t="s">
        <v>1484</v>
      </c>
      <c r="I177" s="1" t="s">
        <v>1658</v>
      </c>
      <c r="J177" s="1" t="s">
        <v>52</v>
      </c>
      <c r="K177" s="1" t="s">
        <v>52</v>
      </c>
    </row>
    <row r="178" spans="1:11" ht="20.100000000000001" customHeight="1">
      <c r="A178" s="17" t="s">
        <v>1486</v>
      </c>
      <c r="B178" s="18"/>
      <c r="C178" s="18"/>
      <c r="D178" s="18"/>
      <c r="E178" s="18"/>
      <c r="F178" s="17"/>
      <c r="G178" s="1" t="s">
        <v>155</v>
      </c>
      <c r="H178" s="1" t="s">
        <v>1484</v>
      </c>
      <c r="I178" s="1" t="s">
        <v>1486</v>
      </c>
      <c r="J178" s="1" t="s">
        <v>52</v>
      </c>
      <c r="K178" s="1" t="s">
        <v>52</v>
      </c>
    </row>
    <row r="179" spans="1:11" ht="20.100000000000001" customHeight="1">
      <c r="A179" s="17" t="s">
        <v>1659</v>
      </c>
      <c r="B179" s="18"/>
      <c r="C179" s="18"/>
      <c r="D179" s="18"/>
      <c r="E179" s="18"/>
      <c r="F179" s="17"/>
      <c r="G179" s="1" t="s">
        <v>155</v>
      </c>
      <c r="H179" s="1" t="s">
        <v>1484</v>
      </c>
      <c r="I179" s="1" t="s">
        <v>1660</v>
      </c>
      <c r="J179" s="1" t="s">
        <v>52</v>
      </c>
      <c r="K179" s="1" t="s">
        <v>52</v>
      </c>
    </row>
    <row r="180" spans="1:11" ht="20.100000000000001" customHeight="1">
      <c r="A180" s="17" t="s">
        <v>1727</v>
      </c>
      <c r="B180" s="18"/>
      <c r="C180" s="18"/>
      <c r="D180" s="18"/>
      <c r="E180" s="18"/>
      <c r="F180" s="17"/>
      <c r="G180" s="1" t="s">
        <v>155</v>
      </c>
      <c r="H180" s="1" t="s">
        <v>1484</v>
      </c>
      <c r="I180" s="1" t="s">
        <v>1728</v>
      </c>
      <c r="J180" s="1" t="s">
        <v>52</v>
      </c>
      <c r="K180" s="1" t="s">
        <v>52</v>
      </c>
    </row>
    <row r="181" spans="1:11" ht="20.100000000000001" customHeight="1">
      <c r="A181" s="17" t="s">
        <v>1663</v>
      </c>
      <c r="B181" s="18"/>
      <c r="C181" s="18"/>
      <c r="D181" s="18"/>
      <c r="E181" s="18"/>
      <c r="F181" s="17"/>
      <c r="G181" s="1" t="s">
        <v>155</v>
      </c>
      <c r="H181" s="1" t="s">
        <v>1484</v>
      </c>
      <c r="I181" s="1" t="s">
        <v>1664</v>
      </c>
      <c r="J181" s="1" t="s">
        <v>52</v>
      </c>
      <c r="K181" s="1" t="s">
        <v>52</v>
      </c>
    </row>
    <row r="182" spans="1:11" ht="20.100000000000001" customHeight="1">
      <c r="A182" s="17" t="s">
        <v>1665</v>
      </c>
      <c r="B182" s="18"/>
      <c r="C182" s="18"/>
      <c r="D182" s="18"/>
      <c r="E182" s="18"/>
      <c r="F182" s="17"/>
      <c r="G182" s="1" t="s">
        <v>155</v>
      </c>
      <c r="H182" s="1" t="s">
        <v>1484</v>
      </c>
      <c r="I182" s="1" t="s">
        <v>1666</v>
      </c>
      <c r="J182" s="1" t="s">
        <v>52</v>
      </c>
      <c r="K182" s="1" t="s">
        <v>52</v>
      </c>
    </row>
    <row r="183" spans="1:11" ht="20.100000000000001" customHeight="1">
      <c r="A183" s="17" t="s">
        <v>1667</v>
      </c>
      <c r="B183" s="18"/>
      <c r="C183" s="18"/>
      <c r="D183" s="18"/>
      <c r="E183" s="18"/>
      <c r="F183" s="17"/>
      <c r="G183" s="1" t="s">
        <v>155</v>
      </c>
      <c r="H183" s="1" t="s">
        <v>1484</v>
      </c>
      <c r="I183" s="1" t="s">
        <v>1668</v>
      </c>
      <c r="J183" s="1" t="s">
        <v>52</v>
      </c>
      <c r="K183" s="1" t="s">
        <v>52</v>
      </c>
    </row>
    <row r="184" spans="1:11" ht="20.100000000000001" customHeight="1">
      <c r="A184" s="17" t="s">
        <v>1669</v>
      </c>
      <c r="B184" s="18"/>
      <c r="C184" s="18"/>
      <c r="D184" s="18"/>
      <c r="E184" s="18"/>
      <c r="F184" s="17"/>
      <c r="G184" s="1" t="s">
        <v>155</v>
      </c>
      <c r="H184" s="1" t="s">
        <v>1484</v>
      </c>
      <c r="I184" s="1" t="s">
        <v>1670</v>
      </c>
      <c r="J184" s="1" t="s">
        <v>52</v>
      </c>
      <c r="K184" s="1" t="s">
        <v>52</v>
      </c>
    </row>
    <row r="185" spans="1:11" ht="20.100000000000001" customHeight="1">
      <c r="A185" s="17" t="s">
        <v>1671</v>
      </c>
      <c r="B185" s="18"/>
      <c r="C185" s="18"/>
      <c r="D185" s="18"/>
      <c r="E185" s="18"/>
      <c r="F185" s="17"/>
      <c r="G185" s="1" t="s">
        <v>155</v>
      </c>
      <c r="H185" s="1" t="s">
        <v>1484</v>
      </c>
      <c r="I185" s="1" t="s">
        <v>1672</v>
      </c>
      <c r="J185" s="1" t="s">
        <v>52</v>
      </c>
      <c r="K185" s="1" t="s">
        <v>52</v>
      </c>
    </row>
    <row r="186" spans="1:11" ht="20.100000000000001" customHeight="1">
      <c r="A186" s="17" t="s">
        <v>1673</v>
      </c>
      <c r="B186" s="18"/>
      <c r="C186" s="18"/>
      <c r="D186" s="18"/>
      <c r="E186" s="18"/>
      <c r="F186" s="17"/>
      <c r="G186" s="1" t="s">
        <v>155</v>
      </c>
      <c r="H186" s="1" t="s">
        <v>1484</v>
      </c>
      <c r="I186" s="1" t="s">
        <v>1674</v>
      </c>
      <c r="J186" s="1" t="s">
        <v>52</v>
      </c>
      <c r="K186" s="1" t="s">
        <v>52</v>
      </c>
    </row>
    <row r="187" spans="1:11" ht="20.100000000000001" customHeight="1">
      <c r="A187" s="17" t="s">
        <v>1729</v>
      </c>
      <c r="B187" s="18"/>
      <c r="C187" s="18"/>
      <c r="D187" s="18"/>
      <c r="E187" s="18"/>
      <c r="F187" s="17"/>
      <c r="G187" s="1" t="s">
        <v>155</v>
      </c>
      <c r="H187" s="1" t="s">
        <v>1484</v>
      </c>
      <c r="I187" s="1" t="s">
        <v>1676</v>
      </c>
      <c r="J187" s="1" t="s">
        <v>52</v>
      </c>
      <c r="K187" s="1" t="s">
        <v>52</v>
      </c>
    </row>
    <row r="188" spans="1:11" ht="20.100000000000001" customHeight="1">
      <c r="A188" s="17" t="s">
        <v>1677</v>
      </c>
      <c r="B188" s="18"/>
      <c r="C188" s="18"/>
      <c r="D188" s="18"/>
      <c r="E188" s="18"/>
      <c r="F188" s="17"/>
      <c r="G188" s="1" t="s">
        <v>155</v>
      </c>
      <c r="H188" s="1" t="s">
        <v>1484</v>
      </c>
      <c r="I188" s="1" t="s">
        <v>1678</v>
      </c>
      <c r="J188" s="1" t="s">
        <v>52</v>
      </c>
      <c r="K188" s="1" t="s">
        <v>52</v>
      </c>
    </row>
    <row r="189" spans="1:11" ht="20.100000000000001" customHeight="1">
      <c r="A189" s="17" t="s">
        <v>1486</v>
      </c>
      <c r="B189" s="18"/>
      <c r="C189" s="18"/>
      <c r="D189" s="18"/>
      <c r="E189" s="18"/>
      <c r="F189" s="17"/>
      <c r="G189" s="1" t="s">
        <v>155</v>
      </c>
      <c r="H189" s="1" t="s">
        <v>1484</v>
      </c>
      <c r="I189" s="1" t="s">
        <v>52</v>
      </c>
      <c r="J189" s="1" t="s">
        <v>52</v>
      </c>
      <c r="K189" s="1" t="s">
        <v>52</v>
      </c>
    </row>
    <row r="190" spans="1:11" ht="20.100000000000001" customHeight="1">
      <c r="A190" s="17" t="s">
        <v>1730</v>
      </c>
      <c r="B190" s="18"/>
      <c r="C190" s="18"/>
      <c r="D190" s="18"/>
      <c r="E190" s="18"/>
      <c r="F190" s="17"/>
      <c r="G190" s="1" t="s">
        <v>155</v>
      </c>
      <c r="H190" s="1" t="s">
        <v>1484</v>
      </c>
      <c r="I190" s="1" t="s">
        <v>1680</v>
      </c>
      <c r="J190" s="1" t="s">
        <v>52</v>
      </c>
      <c r="K190" s="1" t="s">
        <v>52</v>
      </c>
    </row>
    <row r="191" spans="1:11" ht="20.100000000000001" customHeight="1">
      <c r="A191" s="17" t="s">
        <v>1681</v>
      </c>
      <c r="B191" s="18"/>
      <c r="C191" s="18"/>
      <c r="D191" s="18"/>
      <c r="E191" s="18"/>
      <c r="F191" s="17"/>
      <c r="G191" s="1" t="s">
        <v>155</v>
      </c>
      <c r="H191" s="1" t="s">
        <v>1484</v>
      </c>
      <c r="I191" s="1" t="s">
        <v>1682</v>
      </c>
      <c r="J191" s="1" t="s">
        <v>52</v>
      </c>
      <c r="K191" s="1" t="s">
        <v>52</v>
      </c>
    </row>
    <row r="192" spans="1:11" ht="20.100000000000001" customHeight="1">
      <c r="A192" s="17" t="s">
        <v>1731</v>
      </c>
      <c r="B192" s="18"/>
      <c r="C192" s="18"/>
      <c r="D192" s="18"/>
      <c r="E192" s="18"/>
      <c r="F192" s="17"/>
      <c r="G192" s="1" t="s">
        <v>155</v>
      </c>
      <c r="H192" s="1" t="s">
        <v>1484</v>
      </c>
      <c r="I192" s="1" t="s">
        <v>1684</v>
      </c>
      <c r="J192" s="1" t="s">
        <v>52</v>
      </c>
      <c r="K192" s="1" t="s">
        <v>52</v>
      </c>
    </row>
    <row r="193" spans="1:11" ht="20.100000000000001" customHeight="1">
      <c r="A193" s="17" t="s">
        <v>1732</v>
      </c>
      <c r="B193" s="18"/>
      <c r="C193" s="18"/>
      <c r="D193" s="18"/>
      <c r="E193" s="18"/>
      <c r="F193" s="17"/>
      <c r="G193" s="1" t="s">
        <v>155</v>
      </c>
      <c r="H193" s="1" t="s">
        <v>1484</v>
      </c>
      <c r="I193" s="1" t="s">
        <v>1686</v>
      </c>
      <c r="J193" s="1" t="s">
        <v>52</v>
      </c>
      <c r="K193" s="1" t="s">
        <v>52</v>
      </c>
    </row>
    <row r="194" spans="1:11" ht="20.100000000000001" customHeight="1">
      <c r="A194" s="17" t="s">
        <v>1733</v>
      </c>
      <c r="B194" s="18"/>
      <c r="C194" s="18"/>
      <c r="D194" s="18"/>
      <c r="E194" s="18"/>
      <c r="F194" s="17"/>
      <c r="G194" s="1" t="s">
        <v>155</v>
      </c>
      <c r="H194" s="1" t="s">
        <v>1484</v>
      </c>
      <c r="I194" s="1" t="s">
        <v>1688</v>
      </c>
      <c r="J194" s="1" t="s">
        <v>52</v>
      </c>
      <c r="K194" s="1" t="s">
        <v>52</v>
      </c>
    </row>
    <row r="195" spans="1:11" ht="20.100000000000001" customHeight="1">
      <c r="A195" s="17" t="s">
        <v>1486</v>
      </c>
      <c r="B195" s="18"/>
      <c r="C195" s="18"/>
      <c r="D195" s="18"/>
      <c r="E195" s="18"/>
      <c r="F195" s="17"/>
      <c r="G195" s="1" t="s">
        <v>155</v>
      </c>
      <c r="H195" s="1" t="s">
        <v>1484</v>
      </c>
      <c r="I195" s="1" t="s">
        <v>52</v>
      </c>
      <c r="J195" s="1" t="s">
        <v>52</v>
      </c>
      <c r="K195" s="1" t="s">
        <v>52</v>
      </c>
    </row>
    <row r="196" spans="1:11" ht="20.100000000000001" customHeight="1">
      <c r="A196" s="17" t="s">
        <v>1689</v>
      </c>
      <c r="B196" s="18"/>
      <c r="C196" s="18"/>
      <c r="D196" s="18"/>
      <c r="E196" s="18"/>
      <c r="F196" s="17"/>
      <c r="G196" s="1" t="s">
        <v>155</v>
      </c>
      <c r="H196" s="1" t="s">
        <v>1484</v>
      </c>
      <c r="I196" s="1" t="s">
        <v>1690</v>
      </c>
      <c r="J196" s="1" t="s">
        <v>52</v>
      </c>
      <c r="K196" s="1" t="s">
        <v>52</v>
      </c>
    </row>
    <row r="197" spans="1:11" ht="20.100000000000001" customHeight="1">
      <c r="A197" s="17" t="s">
        <v>1486</v>
      </c>
      <c r="B197" s="18"/>
      <c r="C197" s="18"/>
      <c r="D197" s="18"/>
      <c r="E197" s="18"/>
      <c r="F197" s="17"/>
      <c r="G197" s="1" t="s">
        <v>155</v>
      </c>
      <c r="H197" s="1" t="s">
        <v>1484</v>
      </c>
      <c r="I197" s="1" t="s">
        <v>52</v>
      </c>
      <c r="J197" s="1" t="s">
        <v>52</v>
      </c>
      <c r="K197" s="1" t="s">
        <v>52</v>
      </c>
    </row>
    <row r="198" spans="1:11" ht="20.100000000000001" customHeight="1">
      <c r="A198" s="17" t="s">
        <v>1691</v>
      </c>
      <c r="B198" s="18"/>
      <c r="C198" s="18"/>
      <c r="D198" s="18"/>
      <c r="E198" s="18"/>
      <c r="F198" s="17"/>
      <c r="G198" s="1" t="s">
        <v>155</v>
      </c>
      <c r="H198" s="1" t="s">
        <v>1484</v>
      </c>
      <c r="I198" s="1" t="s">
        <v>1692</v>
      </c>
      <c r="J198" s="1" t="s">
        <v>52</v>
      </c>
      <c r="K198" s="1" t="s">
        <v>52</v>
      </c>
    </row>
    <row r="199" spans="1:11" ht="20.100000000000001" customHeight="1">
      <c r="A199" s="17" t="s">
        <v>1693</v>
      </c>
      <c r="B199" s="18"/>
      <c r="C199" s="18"/>
      <c r="D199" s="18"/>
      <c r="E199" s="18"/>
      <c r="F199" s="17"/>
      <c r="G199" s="1" t="s">
        <v>155</v>
      </c>
      <c r="H199" s="1" t="s">
        <v>1484</v>
      </c>
      <c r="I199" s="1" t="s">
        <v>1694</v>
      </c>
      <c r="J199" s="1" t="s">
        <v>52</v>
      </c>
      <c r="K199" s="1" t="s">
        <v>52</v>
      </c>
    </row>
    <row r="200" spans="1:11" ht="20.100000000000001" customHeight="1">
      <c r="A200" s="17" t="s">
        <v>1486</v>
      </c>
      <c r="B200" s="18"/>
      <c r="C200" s="18"/>
      <c r="D200" s="18"/>
      <c r="E200" s="18"/>
      <c r="F200" s="17"/>
      <c r="G200" s="1" t="s">
        <v>155</v>
      </c>
      <c r="H200" s="1" t="s">
        <v>1484</v>
      </c>
      <c r="I200" s="1" t="s">
        <v>52</v>
      </c>
      <c r="J200" s="1" t="s">
        <v>52</v>
      </c>
      <c r="K200" s="1" t="s">
        <v>52</v>
      </c>
    </row>
    <row r="201" spans="1:11" ht="20.100000000000001" customHeight="1">
      <c r="A201" s="17" t="s">
        <v>1734</v>
      </c>
      <c r="B201" s="18"/>
      <c r="C201" s="18"/>
      <c r="D201" s="18"/>
      <c r="E201" s="18"/>
      <c r="F201" s="17"/>
      <c r="G201" s="1" t="s">
        <v>155</v>
      </c>
      <c r="H201" s="1" t="s">
        <v>1484</v>
      </c>
      <c r="I201" s="1" t="s">
        <v>1735</v>
      </c>
      <c r="J201" s="1" t="s">
        <v>52</v>
      </c>
      <c r="K201" s="1" t="s">
        <v>52</v>
      </c>
    </row>
    <row r="202" spans="1:11" ht="20.100000000000001" customHeight="1">
      <c r="A202" s="17" t="s">
        <v>1736</v>
      </c>
      <c r="B202" s="18"/>
      <c r="C202" s="18"/>
      <c r="D202" s="18"/>
      <c r="E202" s="18"/>
      <c r="F202" s="17"/>
      <c r="G202" s="1" t="s">
        <v>155</v>
      </c>
      <c r="H202" s="1" t="s">
        <v>1484</v>
      </c>
      <c r="I202" s="1" t="s">
        <v>1737</v>
      </c>
      <c r="J202" s="1" t="s">
        <v>52</v>
      </c>
      <c r="K202" s="1" t="s">
        <v>52</v>
      </c>
    </row>
    <row r="203" spans="1:11" ht="20.100000000000001" customHeight="1">
      <c r="A203" s="17" t="s">
        <v>1738</v>
      </c>
      <c r="B203" s="18"/>
      <c r="C203" s="18"/>
      <c r="D203" s="18"/>
      <c r="E203" s="18"/>
      <c r="F203" s="17"/>
      <c r="G203" s="1" t="s">
        <v>155</v>
      </c>
      <c r="H203" s="1" t="s">
        <v>1484</v>
      </c>
      <c r="I203" s="1" t="s">
        <v>1739</v>
      </c>
      <c r="J203" s="1" t="s">
        <v>52</v>
      </c>
      <c r="K203" s="1" t="s">
        <v>52</v>
      </c>
    </row>
    <row r="204" spans="1:11" ht="20.100000000000001" customHeight="1">
      <c r="A204" s="17" t="s">
        <v>1740</v>
      </c>
      <c r="B204" s="18"/>
      <c r="C204" s="18"/>
      <c r="D204" s="18"/>
      <c r="E204" s="18"/>
      <c r="F204" s="17"/>
      <c r="G204" s="1" t="s">
        <v>155</v>
      </c>
      <c r="H204" s="1" t="s">
        <v>1484</v>
      </c>
      <c r="I204" s="1" t="s">
        <v>1741</v>
      </c>
      <c r="J204" s="1" t="s">
        <v>52</v>
      </c>
      <c r="K204" s="1" t="s">
        <v>52</v>
      </c>
    </row>
    <row r="205" spans="1:11" ht="20.100000000000001" customHeight="1">
      <c r="A205" s="17" t="s">
        <v>1703</v>
      </c>
      <c r="B205" s="18"/>
      <c r="C205" s="18"/>
      <c r="D205" s="18"/>
      <c r="E205" s="18"/>
      <c r="F205" s="17"/>
      <c r="G205" s="1" t="s">
        <v>155</v>
      </c>
      <c r="H205" s="1" t="s">
        <v>1484</v>
      </c>
      <c r="I205" s="1" t="s">
        <v>1704</v>
      </c>
      <c r="J205" s="1" t="s">
        <v>52</v>
      </c>
      <c r="K205" s="1" t="s">
        <v>52</v>
      </c>
    </row>
    <row r="206" spans="1:11" ht="20.100000000000001" customHeight="1">
      <c r="A206" s="17" t="s">
        <v>1742</v>
      </c>
      <c r="B206" s="18"/>
      <c r="C206" s="18"/>
      <c r="D206" s="18"/>
      <c r="E206" s="18"/>
      <c r="F206" s="17"/>
      <c r="G206" s="1" t="s">
        <v>155</v>
      </c>
      <c r="H206" s="1" t="s">
        <v>1484</v>
      </c>
      <c r="I206" s="1" t="s">
        <v>1706</v>
      </c>
      <c r="J206" s="1" t="s">
        <v>52</v>
      </c>
      <c r="K206" s="1" t="s">
        <v>52</v>
      </c>
    </row>
    <row r="207" spans="1:11" ht="20.100000000000001" customHeight="1">
      <c r="A207" s="17" t="s">
        <v>1707</v>
      </c>
      <c r="B207" s="18"/>
      <c r="C207" s="18"/>
      <c r="D207" s="18"/>
      <c r="E207" s="18"/>
      <c r="F207" s="17"/>
      <c r="G207" s="1" t="s">
        <v>155</v>
      </c>
      <c r="H207" s="1" t="s">
        <v>1484</v>
      </c>
      <c r="I207" s="1" t="s">
        <v>1708</v>
      </c>
      <c r="J207" s="1" t="s">
        <v>52</v>
      </c>
      <c r="K207" s="1" t="s">
        <v>52</v>
      </c>
    </row>
    <row r="208" spans="1:11" ht="20.100000000000001" customHeight="1">
      <c r="A208" s="17" t="s">
        <v>1709</v>
      </c>
      <c r="B208" s="18"/>
      <c r="C208" s="18"/>
      <c r="D208" s="18"/>
      <c r="E208" s="18"/>
      <c r="F208" s="17"/>
      <c r="G208" s="1" t="s">
        <v>155</v>
      </c>
      <c r="H208" s="1" t="s">
        <v>1484</v>
      </c>
      <c r="I208" s="1" t="s">
        <v>1709</v>
      </c>
      <c r="J208" s="1" t="s">
        <v>52</v>
      </c>
      <c r="K208" s="1" t="s">
        <v>52</v>
      </c>
    </row>
    <row r="209" spans="1:11" ht="20.100000000000001" customHeight="1">
      <c r="A209" s="17" t="s">
        <v>1710</v>
      </c>
      <c r="B209" s="18"/>
      <c r="C209" s="18"/>
      <c r="D209" s="18"/>
      <c r="E209" s="18"/>
      <c r="F209" s="17"/>
      <c r="G209" s="1" t="s">
        <v>155</v>
      </c>
      <c r="H209" s="1" t="s">
        <v>1484</v>
      </c>
      <c r="I209" s="1" t="s">
        <v>1711</v>
      </c>
      <c r="J209" s="1" t="s">
        <v>52</v>
      </c>
      <c r="K209" s="1" t="s">
        <v>52</v>
      </c>
    </row>
    <row r="210" spans="1:11" ht="20.100000000000001" customHeight="1">
      <c r="A210" s="17" t="s">
        <v>1486</v>
      </c>
      <c r="B210" s="18"/>
      <c r="C210" s="18"/>
      <c r="D210" s="18"/>
      <c r="E210" s="18"/>
      <c r="F210" s="17"/>
      <c r="G210" s="1" t="s">
        <v>155</v>
      </c>
      <c r="H210" s="1" t="s">
        <v>1484</v>
      </c>
      <c r="I210" s="1" t="s">
        <v>52</v>
      </c>
      <c r="J210" s="1" t="s">
        <v>52</v>
      </c>
      <c r="K210" s="1" t="s">
        <v>52</v>
      </c>
    </row>
    <row r="211" spans="1:11" ht="20.100000000000001" customHeight="1">
      <c r="A211" s="17" t="s">
        <v>1743</v>
      </c>
      <c r="B211" s="18"/>
      <c r="C211" s="18"/>
      <c r="D211" s="18"/>
      <c r="E211" s="18"/>
      <c r="F211" s="17"/>
      <c r="G211" s="1" t="s">
        <v>155</v>
      </c>
      <c r="H211" s="1" t="s">
        <v>1484</v>
      </c>
      <c r="I211" s="1" t="s">
        <v>1713</v>
      </c>
      <c r="J211" s="1" t="s">
        <v>52</v>
      </c>
      <c r="K211" s="1" t="s">
        <v>52</v>
      </c>
    </row>
    <row r="212" spans="1:11" ht="20.100000000000001" customHeight="1">
      <c r="A212" s="17" t="s">
        <v>1744</v>
      </c>
      <c r="B212" s="18"/>
      <c r="C212" s="18"/>
      <c r="D212" s="18"/>
      <c r="E212" s="18"/>
      <c r="F212" s="17"/>
      <c r="G212" s="1" t="s">
        <v>155</v>
      </c>
      <c r="H212" s="1" t="s">
        <v>1484</v>
      </c>
      <c r="I212" s="1" t="s">
        <v>1715</v>
      </c>
      <c r="J212" s="1" t="s">
        <v>52</v>
      </c>
      <c r="K212" s="1" t="s">
        <v>52</v>
      </c>
    </row>
    <row r="213" spans="1:11" ht="20.100000000000001" customHeight="1">
      <c r="A213" s="17" t="s">
        <v>1486</v>
      </c>
      <c r="B213" s="18"/>
      <c r="C213" s="18"/>
      <c r="D213" s="18"/>
      <c r="E213" s="18"/>
      <c r="F213" s="17"/>
      <c r="G213" s="1" t="s">
        <v>155</v>
      </c>
      <c r="H213" s="1" t="s">
        <v>1484</v>
      </c>
      <c r="I213" s="1" t="s">
        <v>52</v>
      </c>
      <c r="J213" s="1" t="s">
        <v>52</v>
      </c>
      <c r="K213" s="1" t="s">
        <v>52</v>
      </c>
    </row>
    <row r="214" spans="1:11" ht="20.100000000000001" customHeight="1">
      <c r="A214" s="17" t="s">
        <v>1716</v>
      </c>
      <c r="B214" s="18"/>
      <c r="C214" s="18"/>
      <c r="D214" s="18"/>
      <c r="E214" s="18"/>
      <c r="F214" s="17"/>
      <c r="G214" s="1" t="s">
        <v>155</v>
      </c>
      <c r="H214" s="1" t="s">
        <v>1484</v>
      </c>
      <c r="I214" s="1" t="s">
        <v>1717</v>
      </c>
      <c r="J214" s="1" t="s">
        <v>52</v>
      </c>
      <c r="K214" s="1" t="s">
        <v>52</v>
      </c>
    </row>
    <row r="215" spans="1:11" ht="20.100000000000001" customHeight="1">
      <c r="A215" s="17" t="s">
        <v>1745</v>
      </c>
      <c r="B215" s="18"/>
      <c r="C215" s="18"/>
      <c r="D215" s="18"/>
      <c r="E215" s="18"/>
      <c r="F215" s="17"/>
      <c r="G215" s="1" t="s">
        <v>155</v>
      </c>
      <c r="H215" s="1" t="s">
        <v>1484</v>
      </c>
      <c r="I215" s="1" t="s">
        <v>1719</v>
      </c>
      <c r="J215" s="1" t="s">
        <v>52</v>
      </c>
      <c r="K215" s="1" t="s">
        <v>52</v>
      </c>
    </row>
    <row r="216" spans="1:11" ht="20.100000000000001" customHeight="1">
      <c r="A216" s="17" t="s">
        <v>1746</v>
      </c>
      <c r="B216" s="18"/>
      <c r="C216" s="18"/>
      <c r="D216" s="18"/>
      <c r="E216" s="18"/>
      <c r="F216" s="17"/>
      <c r="G216" s="1" t="s">
        <v>155</v>
      </c>
      <c r="H216" s="1" t="s">
        <v>1484</v>
      </c>
      <c r="I216" s="1" t="s">
        <v>1721</v>
      </c>
      <c r="J216" s="1" t="s">
        <v>52</v>
      </c>
      <c r="K216" s="1" t="s">
        <v>52</v>
      </c>
    </row>
    <row r="217" spans="1:11" ht="20.100000000000001" customHeight="1">
      <c r="A217" s="17" t="s">
        <v>1747</v>
      </c>
      <c r="B217" s="18"/>
      <c r="C217" s="18"/>
      <c r="D217" s="18"/>
      <c r="E217" s="18"/>
      <c r="F217" s="17"/>
      <c r="G217" s="1" t="s">
        <v>155</v>
      </c>
      <c r="H217" s="1" t="s">
        <v>1484</v>
      </c>
      <c r="I217" s="1" t="s">
        <v>1723</v>
      </c>
      <c r="J217" s="1" t="s">
        <v>52</v>
      </c>
      <c r="K217" s="1" t="s">
        <v>52</v>
      </c>
    </row>
    <row r="218" spans="1:11" ht="20.100000000000001" customHeight="1">
      <c r="A218" s="17" t="s">
        <v>1507</v>
      </c>
      <c r="B218" s="18"/>
      <c r="C218" s="18"/>
      <c r="D218" s="18"/>
      <c r="E218" s="18"/>
      <c r="F218" s="17"/>
      <c r="G218" s="1" t="s">
        <v>155</v>
      </c>
      <c r="H218" s="1" t="s">
        <v>1484</v>
      </c>
      <c r="I218" s="1" t="s">
        <v>1508</v>
      </c>
      <c r="J218" s="1" t="s">
        <v>52</v>
      </c>
      <c r="K218" s="1" t="s">
        <v>52</v>
      </c>
    </row>
    <row r="219" spans="1:11" ht="20.100000000000001" customHeight="1">
      <c r="A219" s="17" t="s">
        <v>1486</v>
      </c>
      <c r="B219" s="18"/>
      <c r="C219" s="18"/>
      <c r="D219" s="18"/>
      <c r="E219" s="18"/>
      <c r="F219" s="17"/>
      <c r="G219" s="1" t="s">
        <v>155</v>
      </c>
      <c r="H219" s="1" t="s">
        <v>1484</v>
      </c>
      <c r="I219" s="1" t="s">
        <v>52</v>
      </c>
      <c r="J219" s="1" t="s">
        <v>52</v>
      </c>
      <c r="K219" s="1" t="s">
        <v>52</v>
      </c>
    </row>
    <row r="220" spans="1:11" ht="20.100000000000001" customHeight="1">
      <c r="A220" s="17" t="s">
        <v>1486</v>
      </c>
      <c r="B220" s="18"/>
      <c r="C220" s="18"/>
      <c r="D220" s="18"/>
      <c r="E220" s="18"/>
      <c r="F220" s="17"/>
      <c r="G220" s="1" t="s">
        <v>155</v>
      </c>
      <c r="H220" s="1" t="s">
        <v>1484</v>
      </c>
      <c r="I220" s="1" t="s">
        <v>52</v>
      </c>
      <c r="J220" s="1" t="s">
        <v>52</v>
      </c>
      <c r="K220" s="1" t="s">
        <v>52</v>
      </c>
    </row>
    <row r="221" spans="1:11" ht="20.100000000000001" customHeight="1">
      <c r="A221" s="17" t="s">
        <v>1748</v>
      </c>
      <c r="B221" s="18"/>
      <c r="C221" s="18"/>
      <c r="D221" s="18"/>
      <c r="E221" s="18"/>
      <c r="F221" s="17"/>
      <c r="G221" s="1" t="s">
        <v>155</v>
      </c>
      <c r="H221" s="1" t="s">
        <v>1484</v>
      </c>
      <c r="I221" s="1" t="s">
        <v>1725</v>
      </c>
      <c r="J221" s="1" t="s">
        <v>52</v>
      </c>
      <c r="K221" s="1" t="s">
        <v>52</v>
      </c>
    </row>
    <row r="222" spans="1:11" ht="20.100000000000001" customHeight="1">
      <c r="A222" s="17" t="s">
        <v>1507</v>
      </c>
      <c r="B222" s="18"/>
      <c r="C222" s="18"/>
      <c r="D222" s="18"/>
      <c r="E222" s="18"/>
      <c r="F222" s="17"/>
      <c r="G222" s="1" t="s">
        <v>155</v>
      </c>
      <c r="H222" s="1" t="s">
        <v>1484</v>
      </c>
      <c r="I222" s="1" t="s">
        <v>1508</v>
      </c>
      <c r="J222" s="1" t="s">
        <v>52</v>
      </c>
      <c r="K222" s="1" t="s">
        <v>52</v>
      </c>
    </row>
    <row r="223" spans="1:11" ht="20.100000000000001" customHeight="1">
      <c r="A223" s="17" t="s">
        <v>1486</v>
      </c>
      <c r="B223" s="18"/>
      <c r="C223" s="18"/>
      <c r="D223" s="18"/>
      <c r="E223" s="18"/>
      <c r="F223" s="17"/>
      <c r="G223" s="1" t="s">
        <v>155</v>
      </c>
      <c r="H223" s="1" t="s">
        <v>1484</v>
      </c>
      <c r="I223" s="1" t="s">
        <v>52</v>
      </c>
      <c r="J223" s="1" t="s">
        <v>52</v>
      </c>
      <c r="K223" s="1" t="s">
        <v>52</v>
      </c>
    </row>
    <row r="224" spans="1:11" ht="20.100000000000001" customHeight="1">
      <c r="A224" s="17" t="s">
        <v>1486</v>
      </c>
      <c r="B224" s="18"/>
      <c r="C224" s="18"/>
      <c r="D224" s="18"/>
      <c r="E224" s="18"/>
      <c r="F224" s="17"/>
      <c r="G224" s="1" t="s">
        <v>155</v>
      </c>
      <c r="H224" s="1" t="s">
        <v>1484</v>
      </c>
      <c r="I224" s="1" t="s">
        <v>1486</v>
      </c>
      <c r="J224" s="1" t="s">
        <v>52</v>
      </c>
      <c r="K224" s="1" t="s">
        <v>52</v>
      </c>
    </row>
    <row r="225" spans="1:12" ht="20.100000000000001" customHeight="1">
      <c r="A225" s="17" t="s">
        <v>1517</v>
      </c>
      <c r="B225" s="19"/>
      <c r="C225" s="19"/>
      <c r="D225" s="19"/>
      <c r="E225" s="19"/>
      <c r="F225" s="20"/>
    </row>
    <row r="226" spans="1:12" ht="20.100000000000001" customHeight="1">
      <c r="A226" s="20"/>
      <c r="B226" s="20"/>
      <c r="C226" s="20"/>
      <c r="D226" s="20"/>
      <c r="E226" s="20"/>
      <c r="F226" s="20"/>
    </row>
    <row r="227" spans="1:12" ht="20.100000000000001" customHeight="1">
      <c r="A227" s="20" t="s">
        <v>1749</v>
      </c>
      <c r="B227" s="20"/>
      <c r="C227" s="20"/>
      <c r="D227" s="20"/>
      <c r="E227" s="20"/>
      <c r="F227" s="17"/>
      <c r="G227" s="1" t="s">
        <v>395</v>
      </c>
      <c r="I227" s="1" t="s">
        <v>392</v>
      </c>
      <c r="J227" s="1" t="s">
        <v>393</v>
      </c>
      <c r="K227" s="1" t="s">
        <v>159</v>
      </c>
    </row>
    <row r="228" spans="1:12" ht="20.100000000000001" customHeight="1">
      <c r="A228" s="17" t="s">
        <v>52</v>
      </c>
      <c r="B228" s="18"/>
      <c r="C228" s="18"/>
      <c r="D228" s="18"/>
      <c r="E228" s="18"/>
      <c r="F228" s="17"/>
      <c r="G228" s="1" t="s">
        <v>395</v>
      </c>
      <c r="H228" s="1" t="s">
        <v>1482</v>
      </c>
      <c r="I228" s="1" t="s">
        <v>52</v>
      </c>
      <c r="J228" s="1" t="s">
        <v>52</v>
      </c>
      <c r="K228" s="1" t="s">
        <v>52</v>
      </c>
      <c r="L228">
        <v>1</v>
      </c>
    </row>
    <row r="229" spans="1:12" ht="20.100000000000001" customHeight="1">
      <c r="A229" s="17" t="s">
        <v>1750</v>
      </c>
      <c r="B229" s="18"/>
      <c r="C229" s="18"/>
      <c r="D229" s="18"/>
      <c r="E229" s="18"/>
      <c r="F229" s="17"/>
      <c r="G229" s="1" t="s">
        <v>395</v>
      </c>
      <c r="H229" s="1" t="s">
        <v>1484</v>
      </c>
      <c r="I229" s="1" t="s">
        <v>1751</v>
      </c>
      <c r="J229" s="1" t="s">
        <v>52</v>
      </c>
      <c r="K229" s="1" t="s">
        <v>52</v>
      </c>
    </row>
    <row r="230" spans="1:12" ht="20.100000000000001" customHeight="1">
      <c r="A230" s="17" t="s">
        <v>1752</v>
      </c>
      <c r="B230" s="18"/>
      <c r="C230" s="18"/>
      <c r="D230" s="18"/>
      <c r="E230" s="18"/>
      <c r="F230" s="17"/>
      <c r="G230" s="1" t="s">
        <v>395</v>
      </c>
      <c r="H230" s="1" t="s">
        <v>1484</v>
      </c>
      <c r="I230" s="1" t="s">
        <v>1753</v>
      </c>
      <c r="J230" s="1" t="s">
        <v>52</v>
      </c>
      <c r="K230" s="1" t="s">
        <v>52</v>
      </c>
    </row>
    <row r="231" spans="1:12" ht="20.100000000000001" customHeight="1">
      <c r="A231" s="17" t="s">
        <v>1754</v>
      </c>
      <c r="B231" s="18"/>
      <c r="C231" s="18"/>
      <c r="D231" s="18"/>
      <c r="E231" s="18"/>
      <c r="F231" s="17"/>
      <c r="G231" s="1" t="s">
        <v>395</v>
      </c>
      <c r="H231" s="1" t="s">
        <v>1484</v>
      </c>
      <c r="I231" s="1" t="s">
        <v>1755</v>
      </c>
      <c r="J231" s="1" t="s">
        <v>52</v>
      </c>
      <c r="K231" s="1" t="s">
        <v>52</v>
      </c>
    </row>
    <row r="232" spans="1:12" ht="20.100000000000001" customHeight="1">
      <c r="A232" s="17" t="s">
        <v>1486</v>
      </c>
      <c r="B232" s="18"/>
      <c r="C232" s="18"/>
      <c r="D232" s="18"/>
      <c r="E232" s="18"/>
      <c r="F232" s="17"/>
      <c r="G232" s="1" t="s">
        <v>395</v>
      </c>
      <c r="H232" s="1" t="s">
        <v>1484</v>
      </c>
      <c r="I232" s="1" t="s">
        <v>52</v>
      </c>
      <c r="J232" s="1" t="s">
        <v>52</v>
      </c>
      <c r="K232" s="1" t="s">
        <v>52</v>
      </c>
    </row>
    <row r="233" spans="1:12" ht="20.100000000000001" customHeight="1">
      <c r="A233" s="17" t="s">
        <v>1756</v>
      </c>
      <c r="B233" s="18"/>
      <c r="C233" s="18"/>
      <c r="D233" s="18"/>
      <c r="E233" s="18"/>
      <c r="F233" s="17"/>
      <c r="G233" s="1" t="s">
        <v>395</v>
      </c>
      <c r="H233" s="1" t="s">
        <v>1484</v>
      </c>
      <c r="I233" s="1" t="s">
        <v>1757</v>
      </c>
      <c r="J233" s="1" t="s">
        <v>52</v>
      </c>
      <c r="K233" s="1" t="s">
        <v>52</v>
      </c>
    </row>
    <row r="234" spans="1:12" ht="20.100000000000001" customHeight="1">
      <c r="A234" s="17" t="s">
        <v>1758</v>
      </c>
      <c r="B234" s="18"/>
      <c r="C234" s="18"/>
      <c r="D234" s="18"/>
      <c r="E234" s="18"/>
      <c r="F234" s="17"/>
      <c r="G234" s="1" t="s">
        <v>395</v>
      </c>
      <c r="H234" s="1" t="s">
        <v>1484</v>
      </c>
      <c r="I234" s="1" t="s">
        <v>1759</v>
      </c>
      <c r="J234" s="1" t="s">
        <v>52</v>
      </c>
      <c r="K234" s="1" t="s">
        <v>52</v>
      </c>
    </row>
    <row r="235" spans="1:12" ht="20.100000000000001" customHeight="1">
      <c r="A235" s="17" t="s">
        <v>1760</v>
      </c>
      <c r="B235" s="18"/>
      <c r="C235" s="18"/>
      <c r="D235" s="18"/>
      <c r="E235" s="18"/>
      <c r="F235" s="17"/>
      <c r="G235" s="1" t="s">
        <v>395</v>
      </c>
      <c r="H235" s="1" t="s">
        <v>1484</v>
      </c>
      <c r="I235" s="1" t="s">
        <v>1761</v>
      </c>
      <c r="J235" s="1" t="s">
        <v>52</v>
      </c>
      <c r="K235" s="1" t="s">
        <v>52</v>
      </c>
    </row>
    <row r="236" spans="1:12" ht="20.100000000000001" customHeight="1">
      <c r="A236" s="17" t="s">
        <v>1486</v>
      </c>
      <c r="B236" s="18"/>
      <c r="C236" s="18"/>
      <c r="D236" s="18"/>
      <c r="E236" s="18"/>
      <c r="F236" s="17"/>
      <c r="G236" s="1" t="s">
        <v>395</v>
      </c>
      <c r="H236" s="1" t="s">
        <v>1484</v>
      </c>
      <c r="I236" s="1" t="s">
        <v>52</v>
      </c>
      <c r="J236" s="1" t="s">
        <v>52</v>
      </c>
      <c r="K236" s="1" t="s">
        <v>52</v>
      </c>
    </row>
    <row r="237" spans="1:12" ht="20.100000000000001" customHeight="1">
      <c r="A237" s="17" t="s">
        <v>1762</v>
      </c>
      <c r="B237" s="18"/>
      <c r="C237" s="18"/>
      <c r="D237" s="18"/>
      <c r="E237" s="18"/>
      <c r="F237" s="17"/>
      <c r="G237" s="1" t="s">
        <v>395</v>
      </c>
      <c r="H237" s="1" t="s">
        <v>1484</v>
      </c>
      <c r="I237" s="1" t="s">
        <v>1763</v>
      </c>
      <c r="J237" s="1" t="s">
        <v>52</v>
      </c>
      <c r="K237" s="1" t="s">
        <v>52</v>
      </c>
    </row>
    <row r="238" spans="1:12" ht="20.100000000000001" customHeight="1">
      <c r="A238" s="17" t="s">
        <v>1764</v>
      </c>
      <c r="B238" s="18"/>
      <c r="C238" s="18"/>
      <c r="D238" s="18"/>
      <c r="E238" s="18"/>
      <c r="F238" s="17"/>
      <c r="G238" s="1" t="s">
        <v>395</v>
      </c>
      <c r="H238" s="1" t="s">
        <v>1484</v>
      </c>
      <c r="I238" s="1" t="s">
        <v>1765</v>
      </c>
      <c r="J238" s="1" t="s">
        <v>52</v>
      </c>
      <c r="K238" s="1" t="s">
        <v>52</v>
      </c>
    </row>
    <row r="239" spans="1:12" ht="20.100000000000001" customHeight="1">
      <c r="A239" s="17" t="s">
        <v>1766</v>
      </c>
      <c r="B239" s="18"/>
      <c r="C239" s="18"/>
      <c r="D239" s="18"/>
      <c r="E239" s="18"/>
      <c r="F239" s="17"/>
      <c r="G239" s="1" t="s">
        <v>395</v>
      </c>
      <c r="H239" s="1" t="s">
        <v>1484</v>
      </c>
      <c r="I239" s="1" t="s">
        <v>1767</v>
      </c>
      <c r="J239" s="1" t="s">
        <v>52</v>
      </c>
      <c r="K239" s="1" t="s">
        <v>52</v>
      </c>
    </row>
    <row r="240" spans="1:12" ht="20.100000000000001" customHeight="1">
      <c r="A240" s="17" t="s">
        <v>1768</v>
      </c>
      <c r="B240" s="18"/>
      <c r="C240" s="18"/>
      <c r="D240" s="18"/>
      <c r="E240" s="18"/>
      <c r="F240" s="17"/>
      <c r="G240" s="1" t="s">
        <v>395</v>
      </c>
      <c r="H240" s="1" t="s">
        <v>1484</v>
      </c>
      <c r="I240" s="1" t="s">
        <v>1769</v>
      </c>
      <c r="J240" s="1" t="s">
        <v>52</v>
      </c>
      <c r="K240" s="1" t="s">
        <v>52</v>
      </c>
    </row>
    <row r="241" spans="1:11" ht="20.100000000000001" customHeight="1">
      <c r="A241" s="17" t="s">
        <v>1770</v>
      </c>
      <c r="B241" s="18"/>
      <c r="C241" s="18"/>
      <c r="D241" s="18"/>
      <c r="E241" s="18"/>
      <c r="F241" s="17"/>
      <c r="G241" s="1" t="s">
        <v>395</v>
      </c>
      <c r="H241" s="1" t="s">
        <v>1484</v>
      </c>
      <c r="I241" s="1" t="s">
        <v>1771</v>
      </c>
      <c r="J241" s="1" t="s">
        <v>52</v>
      </c>
      <c r="K241" s="1" t="s">
        <v>52</v>
      </c>
    </row>
    <row r="242" spans="1:11" ht="20.100000000000001" customHeight="1">
      <c r="A242" s="17" t="s">
        <v>1772</v>
      </c>
      <c r="B242" s="18"/>
      <c r="C242" s="18"/>
      <c r="D242" s="18"/>
      <c r="E242" s="18"/>
      <c r="F242" s="17"/>
      <c r="G242" s="1" t="s">
        <v>395</v>
      </c>
      <c r="H242" s="1" t="s">
        <v>1484</v>
      </c>
      <c r="I242" s="1" t="s">
        <v>1773</v>
      </c>
      <c r="J242" s="1" t="s">
        <v>52</v>
      </c>
      <c r="K242" s="1" t="s">
        <v>52</v>
      </c>
    </row>
    <row r="243" spans="1:11" ht="20.100000000000001" customHeight="1">
      <c r="A243" s="17" t="s">
        <v>1774</v>
      </c>
      <c r="B243" s="18"/>
      <c r="C243" s="18"/>
      <c r="D243" s="18"/>
      <c r="E243" s="18"/>
      <c r="F243" s="17"/>
      <c r="G243" s="1" t="s">
        <v>395</v>
      </c>
      <c r="H243" s="1" t="s">
        <v>1484</v>
      </c>
      <c r="I243" s="1" t="s">
        <v>1775</v>
      </c>
      <c r="J243" s="1" t="s">
        <v>52</v>
      </c>
      <c r="K243" s="1" t="s">
        <v>52</v>
      </c>
    </row>
    <row r="244" spans="1:11" ht="20.100000000000001" customHeight="1">
      <c r="A244" s="17" t="s">
        <v>1776</v>
      </c>
      <c r="B244" s="18"/>
      <c r="C244" s="18"/>
      <c r="D244" s="18"/>
      <c r="E244" s="18"/>
      <c r="F244" s="17"/>
      <c r="G244" s="1" t="s">
        <v>395</v>
      </c>
      <c r="H244" s="1" t="s">
        <v>1484</v>
      </c>
      <c r="I244" s="1" t="s">
        <v>1777</v>
      </c>
      <c r="J244" s="1" t="s">
        <v>52</v>
      </c>
      <c r="K244" s="1" t="s">
        <v>52</v>
      </c>
    </row>
    <row r="245" spans="1:11" ht="20.100000000000001" customHeight="1">
      <c r="A245" s="17" t="s">
        <v>1778</v>
      </c>
      <c r="B245" s="18"/>
      <c r="C245" s="18"/>
      <c r="D245" s="18"/>
      <c r="E245" s="18"/>
      <c r="F245" s="17"/>
      <c r="G245" s="1" t="s">
        <v>395</v>
      </c>
      <c r="H245" s="1" t="s">
        <v>1484</v>
      </c>
      <c r="I245" s="1" t="s">
        <v>1779</v>
      </c>
      <c r="J245" s="1" t="s">
        <v>52</v>
      </c>
      <c r="K245" s="1" t="s">
        <v>52</v>
      </c>
    </row>
    <row r="246" spans="1:11" ht="20.100000000000001" customHeight="1">
      <c r="A246" s="17" t="s">
        <v>1780</v>
      </c>
      <c r="B246" s="18"/>
      <c r="C246" s="18"/>
      <c r="D246" s="18"/>
      <c r="E246" s="18"/>
      <c r="F246" s="17"/>
      <c r="G246" s="1" t="s">
        <v>395</v>
      </c>
      <c r="H246" s="1" t="s">
        <v>1484</v>
      </c>
      <c r="I246" s="1" t="s">
        <v>1781</v>
      </c>
      <c r="J246" s="1" t="s">
        <v>52</v>
      </c>
      <c r="K246" s="1" t="s">
        <v>52</v>
      </c>
    </row>
    <row r="247" spans="1:11" ht="20.100000000000001" customHeight="1">
      <c r="A247" s="17" t="s">
        <v>1782</v>
      </c>
      <c r="B247" s="18"/>
      <c r="C247" s="18"/>
      <c r="D247" s="18"/>
      <c r="E247" s="18"/>
      <c r="F247" s="17"/>
      <c r="G247" s="1" t="s">
        <v>395</v>
      </c>
      <c r="H247" s="1" t="s">
        <v>1484</v>
      </c>
      <c r="I247" s="1" t="s">
        <v>1783</v>
      </c>
      <c r="J247" s="1" t="s">
        <v>52</v>
      </c>
      <c r="K247" s="1" t="s">
        <v>52</v>
      </c>
    </row>
    <row r="248" spans="1:11" ht="20.100000000000001" customHeight="1">
      <c r="A248" s="17" t="s">
        <v>1784</v>
      </c>
      <c r="B248" s="18"/>
      <c r="C248" s="18"/>
      <c r="D248" s="18"/>
      <c r="E248" s="18"/>
      <c r="F248" s="17"/>
      <c r="G248" s="1" t="s">
        <v>395</v>
      </c>
      <c r="H248" s="1" t="s">
        <v>1484</v>
      </c>
      <c r="I248" s="1" t="s">
        <v>1785</v>
      </c>
      <c r="J248" s="1" t="s">
        <v>52</v>
      </c>
      <c r="K248" s="1" t="s">
        <v>52</v>
      </c>
    </row>
    <row r="249" spans="1:11" ht="20.100000000000001" customHeight="1">
      <c r="A249" s="17" t="s">
        <v>1786</v>
      </c>
      <c r="B249" s="18"/>
      <c r="C249" s="18"/>
      <c r="D249" s="18"/>
      <c r="E249" s="18"/>
      <c r="F249" s="17"/>
      <c r="G249" s="1" t="s">
        <v>395</v>
      </c>
      <c r="H249" s="1" t="s">
        <v>1484</v>
      </c>
      <c r="I249" s="1" t="s">
        <v>1787</v>
      </c>
      <c r="J249" s="1" t="s">
        <v>52</v>
      </c>
      <c r="K249" s="1" t="s">
        <v>52</v>
      </c>
    </row>
    <row r="250" spans="1:11" ht="20.100000000000001" customHeight="1">
      <c r="A250" s="17" t="s">
        <v>1788</v>
      </c>
      <c r="B250" s="18"/>
      <c r="C250" s="18"/>
      <c r="D250" s="18"/>
      <c r="E250" s="18"/>
      <c r="F250" s="17"/>
      <c r="G250" s="1" t="s">
        <v>395</v>
      </c>
      <c r="H250" s="1" t="s">
        <v>1484</v>
      </c>
      <c r="I250" s="1" t="s">
        <v>1789</v>
      </c>
      <c r="J250" s="1" t="s">
        <v>52</v>
      </c>
      <c r="K250" s="1" t="s">
        <v>52</v>
      </c>
    </row>
    <row r="251" spans="1:11" ht="20.100000000000001" customHeight="1">
      <c r="A251" s="17" t="s">
        <v>1790</v>
      </c>
      <c r="B251" s="18"/>
      <c r="C251" s="18"/>
      <c r="D251" s="18"/>
      <c r="E251" s="18"/>
      <c r="F251" s="17"/>
      <c r="G251" s="1" t="s">
        <v>395</v>
      </c>
      <c r="H251" s="1" t="s">
        <v>1484</v>
      </c>
      <c r="I251" s="1" t="s">
        <v>1791</v>
      </c>
      <c r="J251" s="1" t="s">
        <v>52</v>
      </c>
      <c r="K251" s="1" t="s">
        <v>52</v>
      </c>
    </row>
    <row r="252" spans="1:11" ht="20.100000000000001" customHeight="1">
      <c r="A252" s="17" t="s">
        <v>1792</v>
      </c>
      <c r="B252" s="18"/>
      <c r="C252" s="18"/>
      <c r="D252" s="18"/>
      <c r="E252" s="18"/>
      <c r="F252" s="17"/>
      <c r="G252" s="1" t="s">
        <v>395</v>
      </c>
      <c r="H252" s="1" t="s">
        <v>1484</v>
      </c>
      <c r="I252" s="1" t="s">
        <v>1793</v>
      </c>
      <c r="J252" s="1" t="s">
        <v>52</v>
      </c>
      <c r="K252" s="1" t="s">
        <v>52</v>
      </c>
    </row>
    <row r="253" spans="1:11" ht="20.100000000000001" customHeight="1">
      <c r="A253" s="17" t="s">
        <v>1794</v>
      </c>
      <c r="B253" s="18"/>
      <c r="C253" s="18"/>
      <c r="D253" s="18"/>
      <c r="E253" s="18"/>
      <c r="F253" s="17"/>
      <c r="G253" s="1" t="s">
        <v>395</v>
      </c>
      <c r="H253" s="1" t="s">
        <v>1484</v>
      </c>
      <c r="I253" s="1" t="s">
        <v>1795</v>
      </c>
      <c r="J253" s="1" t="s">
        <v>52</v>
      </c>
      <c r="K253" s="1" t="s">
        <v>52</v>
      </c>
    </row>
    <row r="254" spans="1:11" ht="20.100000000000001" customHeight="1">
      <c r="A254" s="17" t="s">
        <v>1796</v>
      </c>
      <c r="B254" s="18"/>
      <c r="C254" s="18"/>
      <c r="D254" s="18"/>
      <c r="E254" s="18"/>
      <c r="F254" s="17"/>
      <c r="G254" s="1" t="s">
        <v>395</v>
      </c>
      <c r="H254" s="1" t="s">
        <v>1484</v>
      </c>
      <c r="I254" s="1" t="s">
        <v>1797</v>
      </c>
      <c r="J254" s="1" t="s">
        <v>52</v>
      </c>
      <c r="K254" s="1" t="s">
        <v>52</v>
      </c>
    </row>
    <row r="255" spans="1:11" ht="20.100000000000001" customHeight="1">
      <c r="A255" s="17" t="s">
        <v>1798</v>
      </c>
      <c r="B255" s="18"/>
      <c r="C255" s="18"/>
      <c r="D255" s="18"/>
      <c r="E255" s="18"/>
      <c r="F255" s="17"/>
      <c r="G255" s="1" t="s">
        <v>395</v>
      </c>
      <c r="H255" s="1" t="s">
        <v>1484</v>
      </c>
      <c r="I255" s="1" t="s">
        <v>1799</v>
      </c>
      <c r="J255" s="1" t="s">
        <v>52</v>
      </c>
      <c r="K255" s="1" t="s">
        <v>52</v>
      </c>
    </row>
    <row r="256" spans="1:11" ht="20.100000000000001" customHeight="1">
      <c r="A256" s="17" t="s">
        <v>1800</v>
      </c>
      <c r="B256" s="18"/>
      <c r="C256" s="18"/>
      <c r="D256" s="18"/>
      <c r="E256" s="18"/>
      <c r="F256" s="17"/>
      <c r="G256" s="1" t="s">
        <v>395</v>
      </c>
      <c r="H256" s="1" t="s">
        <v>1484</v>
      </c>
      <c r="I256" s="1" t="s">
        <v>1801</v>
      </c>
      <c r="J256" s="1" t="s">
        <v>52</v>
      </c>
      <c r="K256" s="1" t="s">
        <v>52</v>
      </c>
    </row>
    <row r="257" spans="1:11" ht="20.100000000000001" customHeight="1">
      <c r="A257" s="17" t="s">
        <v>1802</v>
      </c>
      <c r="B257" s="18"/>
      <c r="C257" s="18"/>
      <c r="D257" s="18"/>
      <c r="E257" s="18"/>
      <c r="F257" s="17"/>
      <c r="G257" s="1" t="s">
        <v>395</v>
      </c>
      <c r="H257" s="1" t="s">
        <v>1484</v>
      </c>
      <c r="I257" s="1" t="s">
        <v>1803</v>
      </c>
      <c r="J257" s="1" t="s">
        <v>52</v>
      </c>
      <c r="K257" s="1" t="s">
        <v>52</v>
      </c>
    </row>
    <row r="258" spans="1:11" ht="20.100000000000001" customHeight="1">
      <c r="A258" s="17" t="s">
        <v>1804</v>
      </c>
      <c r="B258" s="18"/>
      <c r="C258" s="18"/>
      <c r="D258" s="18"/>
      <c r="E258" s="18"/>
      <c r="F258" s="17"/>
      <c r="G258" s="1" t="s">
        <v>395</v>
      </c>
      <c r="H258" s="1" t="s">
        <v>1484</v>
      </c>
      <c r="I258" s="1" t="s">
        <v>1805</v>
      </c>
      <c r="J258" s="1" t="s">
        <v>52</v>
      </c>
      <c r="K258" s="1" t="s">
        <v>52</v>
      </c>
    </row>
    <row r="259" spans="1:11" ht="20.100000000000001" customHeight="1">
      <c r="A259" s="17" t="s">
        <v>1806</v>
      </c>
      <c r="B259" s="18"/>
      <c r="C259" s="18"/>
      <c r="D259" s="18"/>
      <c r="E259" s="18"/>
      <c r="F259" s="17"/>
      <c r="G259" s="1" t="s">
        <v>395</v>
      </c>
      <c r="H259" s="1" t="s">
        <v>1484</v>
      </c>
      <c r="I259" s="1" t="s">
        <v>1807</v>
      </c>
      <c r="J259" s="1" t="s">
        <v>52</v>
      </c>
      <c r="K259" s="1" t="s">
        <v>52</v>
      </c>
    </row>
    <row r="260" spans="1:11" ht="20.100000000000001" customHeight="1">
      <c r="A260" s="17" t="s">
        <v>1808</v>
      </c>
      <c r="B260" s="18"/>
      <c r="C260" s="18"/>
      <c r="D260" s="18"/>
      <c r="E260" s="18"/>
      <c r="F260" s="17"/>
      <c r="G260" s="1" t="s">
        <v>395</v>
      </c>
      <c r="H260" s="1" t="s">
        <v>1484</v>
      </c>
      <c r="I260" s="1" t="s">
        <v>1809</v>
      </c>
      <c r="J260" s="1" t="s">
        <v>52</v>
      </c>
      <c r="K260" s="1" t="s">
        <v>52</v>
      </c>
    </row>
    <row r="261" spans="1:11" ht="20.100000000000001" customHeight="1">
      <c r="A261" s="17" t="s">
        <v>1810</v>
      </c>
      <c r="B261" s="18"/>
      <c r="C261" s="18"/>
      <c r="D261" s="18"/>
      <c r="E261" s="18"/>
      <c r="F261" s="17"/>
      <c r="G261" s="1" t="s">
        <v>395</v>
      </c>
      <c r="H261" s="1" t="s">
        <v>1484</v>
      </c>
      <c r="I261" s="1" t="s">
        <v>1811</v>
      </c>
      <c r="J261" s="1" t="s">
        <v>52</v>
      </c>
      <c r="K261" s="1" t="s">
        <v>52</v>
      </c>
    </row>
    <row r="262" spans="1:11" ht="20.100000000000001" customHeight="1">
      <c r="A262" s="17" t="s">
        <v>1507</v>
      </c>
      <c r="B262" s="18"/>
      <c r="C262" s="18"/>
      <c r="D262" s="18"/>
      <c r="E262" s="18"/>
      <c r="F262" s="17"/>
      <c r="G262" s="1" t="s">
        <v>395</v>
      </c>
      <c r="H262" s="1" t="s">
        <v>1484</v>
      </c>
      <c r="I262" s="1" t="s">
        <v>1508</v>
      </c>
      <c r="J262" s="1" t="s">
        <v>52</v>
      </c>
      <c r="K262" s="1" t="s">
        <v>52</v>
      </c>
    </row>
    <row r="263" spans="1:11" ht="20.100000000000001" customHeight="1">
      <c r="A263" s="17" t="s">
        <v>1486</v>
      </c>
      <c r="B263" s="18"/>
      <c r="C263" s="18"/>
      <c r="D263" s="18"/>
      <c r="E263" s="18"/>
      <c r="F263" s="17"/>
      <c r="G263" s="1" t="s">
        <v>395</v>
      </c>
      <c r="H263" s="1" t="s">
        <v>1484</v>
      </c>
      <c r="I263" s="1" t="s">
        <v>52</v>
      </c>
      <c r="J263" s="1" t="s">
        <v>52</v>
      </c>
      <c r="K263" s="1" t="s">
        <v>52</v>
      </c>
    </row>
    <row r="264" spans="1:11" ht="20.100000000000001" customHeight="1">
      <c r="A264" s="17" t="s">
        <v>1812</v>
      </c>
      <c r="B264" s="18"/>
      <c r="C264" s="18"/>
      <c r="D264" s="18"/>
      <c r="E264" s="18"/>
      <c r="F264" s="17"/>
      <c r="G264" s="1" t="s">
        <v>395</v>
      </c>
      <c r="H264" s="1" t="s">
        <v>1484</v>
      </c>
      <c r="I264" s="1" t="s">
        <v>1813</v>
      </c>
      <c r="J264" s="1" t="s">
        <v>52</v>
      </c>
      <c r="K264" s="1" t="s">
        <v>52</v>
      </c>
    </row>
    <row r="265" spans="1:11" ht="20.100000000000001" customHeight="1">
      <c r="A265" s="17" t="s">
        <v>1766</v>
      </c>
      <c r="B265" s="18"/>
      <c r="C265" s="18"/>
      <c r="D265" s="18"/>
      <c r="E265" s="18"/>
      <c r="F265" s="17"/>
      <c r="G265" s="1" t="s">
        <v>395</v>
      </c>
      <c r="H265" s="1" t="s">
        <v>1484</v>
      </c>
      <c r="I265" s="1" t="s">
        <v>1767</v>
      </c>
      <c r="J265" s="1" t="s">
        <v>52</v>
      </c>
      <c r="K265" s="1" t="s">
        <v>52</v>
      </c>
    </row>
    <row r="266" spans="1:11" ht="20.100000000000001" customHeight="1">
      <c r="A266" s="17" t="s">
        <v>1768</v>
      </c>
      <c r="B266" s="18"/>
      <c r="C266" s="18"/>
      <c r="D266" s="18"/>
      <c r="E266" s="18"/>
      <c r="F266" s="17"/>
      <c r="G266" s="1" t="s">
        <v>395</v>
      </c>
      <c r="H266" s="1" t="s">
        <v>1484</v>
      </c>
      <c r="I266" s="1" t="s">
        <v>1769</v>
      </c>
      <c r="J266" s="1" t="s">
        <v>52</v>
      </c>
      <c r="K266" s="1" t="s">
        <v>52</v>
      </c>
    </row>
    <row r="267" spans="1:11" ht="20.100000000000001" customHeight="1">
      <c r="A267" s="17" t="s">
        <v>1814</v>
      </c>
      <c r="B267" s="18"/>
      <c r="C267" s="18"/>
      <c r="D267" s="18"/>
      <c r="E267" s="18"/>
      <c r="F267" s="17"/>
      <c r="G267" s="1" t="s">
        <v>395</v>
      </c>
      <c r="H267" s="1" t="s">
        <v>1484</v>
      </c>
      <c r="I267" s="1" t="s">
        <v>1815</v>
      </c>
      <c r="J267" s="1" t="s">
        <v>52</v>
      </c>
      <c r="K267" s="1" t="s">
        <v>52</v>
      </c>
    </row>
    <row r="268" spans="1:11" ht="20.100000000000001" customHeight="1">
      <c r="A268" s="17" t="s">
        <v>1776</v>
      </c>
      <c r="B268" s="18"/>
      <c r="C268" s="18"/>
      <c r="D268" s="18"/>
      <c r="E268" s="18"/>
      <c r="F268" s="17"/>
      <c r="G268" s="1" t="s">
        <v>395</v>
      </c>
      <c r="H268" s="1" t="s">
        <v>1484</v>
      </c>
      <c r="I268" s="1" t="s">
        <v>1777</v>
      </c>
      <c r="J268" s="1" t="s">
        <v>52</v>
      </c>
      <c r="K268" s="1" t="s">
        <v>52</v>
      </c>
    </row>
    <row r="269" spans="1:11" ht="20.100000000000001" customHeight="1">
      <c r="A269" s="17" t="s">
        <v>1816</v>
      </c>
      <c r="B269" s="18"/>
      <c r="C269" s="18"/>
      <c r="D269" s="18"/>
      <c r="E269" s="18"/>
      <c r="F269" s="17"/>
      <c r="G269" s="1" t="s">
        <v>395</v>
      </c>
      <c r="H269" s="1" t="s">
        <v>1484</v>
      </c>
      <c r="I269" s="1" t="s">
        <v>1817</v>
      </c>
      <c r="J269" s="1" t="s">
        <v>52</v>
      </c>
      <c r="K269" s="1" t="s">
        <v>52</v>
      </c>
    </row>
    <row r="270" spans="1:11" ht="20.100000000000001" customHeight="1">
      <c r="A270" s="17" t="s">
        <v>1818</v>
      </c>
      <c r="B270" s="18"/>
      <c r="C270" s="18"/>
      <c r="D270" s="18"/>
      <c r="E270" s="18"/>
      <c r="F270" s="17"/>
      <c r="G270" s="1" t="s">
        <v>395</v>
      </c>
      <c r="H270" s="1" t="s">
        <v>1484</v>
      </c>
      <c r="I270" s="1" t="s">
        <v>1819</v>
      </c>
      <c r="J270" s="1" t="s">
        <v>52</v>
      </c>
      <c r="K270" s="1" t="s">
        <v>52</v>
      </c>
    </row>
    <row r="271" spans="1:11" ht="20.100000000000001" customHeight="1">
      <c r="A271" s="17" t="s">
        <v>1820</v>
      </c>
      <c r="B271" s="18"/>
      <c r="C271" s="18"/>
      <c r="D271" s="18"/>
      <c r="E271" s="18"/>
      <c r="F271" s="17"/>
      <c r="G271" s="1" t="s">
        <v>395</v>
      </c>
      <c r="H271" s="1" t="s">
        <v>1484</v>
      </c>
      <c r="I271" s="1" t="s">
        <v>1821</v>
      </c>
      <c r="J271" s="1" t="s">
        <v>52</v>
      </c>
      <c r="K271" s="1" t="s">
        <v>52</v>
      </c>
    </row>
    <row r="272" spans="1:11" ht="20.100000000000001" customHeight="1">
      <c r="A272" s="17" t="s">
        <v>1822</v>
      </c>
      <c r="B272" s="18"/>
      <c r="C272" s="18"/>
      <c r="D272" s="18"/>
      <c r="E272" s="18"/>
      <c r="F272" s="17"/>
      <c r="G272" s="1" t="s">
        <v>395</v>
      </c>
      <c r="H272" s="1" t="s">
        <v>1484</v>
      </c>
      <c r="I272" s="1" t="s">
        <v>1823</v>
      </c>
      <c r="J272" s="1" t="s">
        <v>52</v>
      </c>
      <c r="K272" s="1" t="s">
        <v>52</v>
      </c>
    </row>
    <row r="273" spans="1:12" ht="20.100000000000001" customHeight="1">
      <c r="A273" s="17" t="s">
        <v>1507</v>
      </c>
      <c r="B273" s="18"/>
      <c r="C273" s="18"/>
      <c r="D273" s="18"/>
      <c r="E273" s="18"/>
      <c r="F273" s="17"/>
      <c r="G273" s="1" t="s">
        <v>395</v>
      </c>
      <c r="H273" s="1" t="s">
        <v>1484</v>
      </c>
      <c r="I273" s="1" t="s">
        <v>1508</v>
      </c>
      <c r="J273" s="1" t="s">
        <v>52</v>
      </c>
      <c r="K273" s="1" t="s">
        <v>52</v>
      </c>
    </row>
    <row r="274" spans="1:12" ht="20.100000000000001" customHeight="1">
      <c r="A274" s="17" t="s">
        <v>1486</v>
      </c>
      <c r="B274" s="18"/>
      <c r="C274" s="18"/>
      <c r="D274" s="18"/>
      <c r="E274" s="18"/>
      <c r="F274" s="17"/>
      <c r="G274" s="1" t="s">
        <v>395</v>
      </c>
      <c r="H274" s="1" t="s">
        <v>1484</v>
      </c>
      <c r="I274" s="1" t="s">
        <v>52</v>
      </c>
      <c r="J274" s="1" t="s">
        <v>52</v>
      </c>
      <c r="K274" s="1" t="s">
        <v>52</v>
      </c>
    </row>
    <row r="275" spans="1:12" ht="20.100000000000001" customHeight="1">
      <c r="A275" s="17" t="s">
        <v>1824</v>
      </c>
      <c r="B275" s="18"/>
      <c r="C275" s="18"/>
      <c r="D275" s="18"/>
      <c r="E275" s="18"/>
      <c r="F275" s="17"/>
      <c r="G275" s="1" t="s">
        <v>395</v>
      </c>
      <c r="H275" s="1" t="s">
        <v>1484</v>
      </c>
      <c r="I275" s="1" t="s">
        <v>1825</v>
      </c>
      <c r="J275" s="1" t="s">
        <v>52</v>
      </c>
      <c r="K275" s="1" t="s">
        <v>52</v>
      </c>
    </row>
    <row r="276" spans="1:12" ht="20.100000000000001" customHeight="1">
      <c r="A276" s="17" t="s">
        <v>1826</v>
      </c>
      <c r="B276" s="18"/>
      <c r="C276" s="18"/>
      <c r="D276" s="18"/>
      <c r="E276" s="18"/>
      <c r="F276" s="17"/>
      <c r="G276" s="1" t="s">
        <v>395</v>
      </c>
      <c r="H276" s="1" t="s">
        <v>1484</v>
      </c>
      <c r="I276" s="1" t="s">
        <v>1827</v>
      </c>
      <c r="J276" s="1" t="s">
        <v>52</v>
      </c>
      <c r="K276" s="1" t="s">
        <v>52</v>
      </c>
    </row>
    <row r="277" spans="1:12" ht="20.100000000000001" customHeight="1">
      <c r="A277" s="17" t="s">
        <v>1828</v>
      </c>
      <c r="B277" s="18"/>
      <c r="C277" s="18"/>
      <c r="D277" s="18"/>
      <c r="E277" s="18"/>
      <c r="F277" s="17"/>
      <c r="G277" s="1" t="s">
        <v>395</v>
      </c>
      <c r="H277" s="1" t="s">
        <v>1484</v>
      </c>
      <c r="I277" s="1" t="s">
        <v>1829</v>
      </c>
      <c r="J277" s="1" t="s">
        <v>52</v>
      </c>
      <c r="K277" s="1" t="s">
        <v>52</v>
      </c>
    </row>
    <row r="278" spans="1:12" ht="20.100000000000001" customHeight="1">
      <c r="A278" s="17" t="s">
        <v>1830</v>
      </c>
      <c r="B278" s="18"/>
      <c r="C278" s="18"/>
      <c r="D278" s="18"/>
      <c r="E278" s="18"/>
      <c r="F278" s="17"/>
      <c r="G278" s="1" t="s">
        <v>395</v>
      </c>
      <c r="H278" s="1" t="s">
        <v>1484</v>
      </c>
      <c r="I278" s="1" t="s">
        <v>1831</v>
      </c>
      <c r="J278" s="1" t="s">
        <v>52</v>
      </c>
      <c r="K278" s="1" t="s">
        <v>52</v>
      </c>
    </row>
    <row r="279" spans="1:12" ht="20.100000000000001" customHeight="1">
      <c r="A279" s="17" t="s">
        <v>1832</v>
      </c>
      <c r="B279" s="18"/>
      <c r="C279" s="18"/>
      <c r="D279" s="18"/>
      <c r="E279" s="18"/>
      <c r="F279" s="17"/>
      <c r="G279" s="1" t="s">
        <v>395</v>
      </c>
      <c r="H279" s="1" t="s">
        <v>1484</v>
      </c>
      <c r="I279" s="1" t="s">
        <v>1833</v>
      </c>
      <c r="J279" s="1" t="s">
        <v>52</v>
      </c>
      <c r="K279" s="1" t="s">
        <v>52</v>
      </c>
    </row>
    <row r="280" spans="1:12" ht="20.100000000000001" customHeight="1">
      <c r="A280" s="17" t="s">
        <v>1507</v>
      </c>
      <c r="B280" s="18"/>
      <c r="C280" s="18"/>
      <c r="D280" s="18"/>
      <c r="E280" s="18"/>
      <c r="F280" s="17"/>
      <c r="G280" s="1" t="s">
        <v>395</v>
      </c>
      <c r="H280" s="1" t="s">
        <v>1484</v>
      </c>
      <c r="I280" s="1" t="s">
        <v>1508</v>
      </c>
      <c r="J280" s="1" t="s">
        <v>52</v>
      </c>
      <c r="K280" s="1" t="s">
        <v>52</v>
      </c>
    </row>
    <row r="281" spans="1:12" ht="20.100000000000001" customHeight="1">
      <c r="A281" s="17" t="s">
        <v>1517</v>
      </c>
      <c r="B281" s="19"/>
      <c r="C281" s="19"/>
      <c r="D281" s="19"/>
      <c r="E281" s="19"/>
      <c r="F281" s="20"/>
    </row>
    <row r="282" spans="1:12" ht="20.100000000000001" customHeight="1">
      <c r="A282" s="20"/>
      <c r="B282" s="20"/>
      <c r="C282" s="20"/>
      <c r="D282" s="20"/>
      <c r="E282" s="20"/>
      <c r="F282" s="20"/>
    </row>
    <row r="283" spans="1:12" ht="20.100000000000001" customHeight="1">
      <c r="A283" s="20" t="s">
        <v>1834</v>
      </c>
      <c r="B283" s="20"/>
      <c r="C283" s="20"/>
      <c r="D283" s="20"/>
      <c r="E283" s="20"/>
      <c r="F283" s="17"/>
      <c r="G283" s="1" t="s">
        <v>399</v>
      </c>
      <c r="I283" s="1" t="s">
        <v>392</v>
      </c>
      <c r="J283" s="1" t="s">
        <v>397</v>
      </c>
      <c r="K283" s="1" t="s">
        <v>159</v>
      </c>
    </row>
    <row r="284" spans="1:12" ht="20.100000000000001" customHeight="1">
      <c r="A284" s="17" t="s">
        <v>52</v>
      </c>
      <c r="B284" s="18"/>
      <c r="C284" s="18"/>
      <c r="D284" s="18"/>
      <c r="E284" s="18"/>
      <c r="F284" s="17"/>
      <c r="G284" s="1" t="s">
        <v>399</v>
      </c>
      <c r="H284" s="1" t="s">
        <v>1482</v>
      </c>
      <c r="I284" s="1" t="s">
        <v>52</v>
      </c>
      <c r="J284" s="1" t="s">
        <v>52</v>
      </c>
      <c r="K284" s="1" t="s">
        <v>52</v>
      </c>
      <c r="L284">
        <v>1</v>
      </c>
    </row>
    <row r="285" spans="1:12" ht="20.100000000000001" customHeight="1">
      <c r="A285" s="17" t="s">
        <v>1750</v>
      </c>
      <c r="B285" s="18"/>
      <c r="C285" s="18"/>
      <c r="D285" s="18"/>
      <c r="E285" s="18"/>
      <c r="F285" s="17"/>
      <c r="G285" s="1" t="s">
        <v>399</v>
      </c>
      <c r="H285" s="1" t="s">
        <v>1484</v>
      </c>
      <c r="I285" s="1" t="s">
        <v>1751</v>
      </c>
      <c r="J285" s="1" t="s">
        <v>52</v>
      </c>
      <c r="K285" s="1" t="s">
        <v>52</v>
      </c>
    </row>
    <row r="286" spans="1:12" ht="20.100000000000001" customHeight="1">
      <c r="A286" s="17" t="s">
        <v>1752</v>
      </c>
      <c r="B286" s="18"/>
      <c r="C286" s="18"/>
      <c r="D286" s="18"/>
      <c r="E286" s="18"/>
      <c r="F286" s="17"/>
      <c r="G286" s="1" t="s">
        <v>399</v>
      </c>
      <c r="H286" s="1" t="s">
        <v>1484</v>
      </c>
      <c r="I286" s="1" t="s">
        <v>1753</v>
      </c>
      <c r="J286" s="1" t="s">
        <v>52</v>
      </c>
      <c r="K286" s="1" t="s">
        <v>52</v>
      </c>
    </row>
    <row r="287" spans="1:12" ht="20.100000000000001" customHeight="1">
      <c r="A287" s="17" t="s">
        <v>1754</v>
      </c>
      <c r="B287" s="18"/>
      <c r="C287" s="18"/>
      <c r="D287" s="18"/>
      <c r="E287" s="18"/>
      <c r="F287" s="17"/>
      <c r="G287" s="1" t="s">
        <v>399</v>
      </c>
      <c r="H287" s="1" t="s">
        <v>1484</v>
      </c>
      <c r="I287" s="1" t="s">
        <v>1755</v>
      </c>
      <c r="J287" s="1" t="s">
        <v>52</v>
      </c>
      <c r="K287" s="1" t="s">
        <v>52</v>
      </c>
    </row>
    <row r="288" spans="1:12" ht="20.100000000000001" customHeight="1">
      <c r="A288" s="17" t="s">
        <v>1486</v>
      </c>
      <c r="B288" s="18"/>
      <c r="C288" s="18"/>
      <c r="D288" s="18"/>
      <c r="E288" s="18"/>
      <c r="F288" s="17"/>
      <c r="G288" s="1" t="s">
        <v>399</v>
      </c>
      <c r="H288" s="1" t="s">
        <v>1484</v>
      </c>
      <c r="I288" s="1" t="s">
        <v>52</v>
      </c>
      <c r="J288" s="1" t="s">
        <v>52</v>
      </c>
      <c r="K288" s="1" t="s">
        <v>52</v>
      </c>
    </row>
    <row r="289" spans="1:11" ht="20.100000000000001" customHeight="1">
      <c r="A289" s="17" t="s">
        <v>1756</v>
      </c>
      <c r="B289" s="18"/>
      <c r="C289" s="18"/>
      <c r="D289" s="18"/>
      <c r="E289" s="18"/>
      <c r="F289" s="17"/>
      <c r="G289" s="1" t="s">
        <v>399</v>
      </c>
      <c r="H289" s="1" t="s">
        <v>1484</v>
      </c>
      <c r="I289" s="1" t="s">
        <v>1757</v>
      </c>
      <c r="J289" s="1" t="s">
        <v>52</v>
      </c>
      <c r="K289" s="1" t="s">
        <v>52</v>
      </c>
    </row>
    <row r="290" spans="1:11" ht="20.100000000000001" customHeight="1">
      <c r="A290" s="17" t="s">
        <v>1758</v>
      </c>
      <c r="B290" s="18"/>
      <c r="C290" s="18"/>
      <c r="D290" s="18"/>
      <c r="E290" s="18"/>
      <c r="F290" s="17"/>
      <c r="G290" s="1" t="s">
        <v>399</v>
      </c>
      <c r="H290" s="1" t="s">
        <v>1484</v>
      </c>
      <c r="I290" s="1" t="s">
        <v>1759</v>
      </c>
      <c r="J290" s="1" t="s">
        <v>52</v>
      </c>
      <c r="K290" s="1" t="s">
        <v>52</v>
      </c>
    </row>
    <row r="291" spans="1:11" ht="20.100000000000001" customHeight="1">
      <c r="A291" s="17" t="s">
        <v>1760</v>
      </c>
      <c r="B291" s="18"/>
      <c r="C291" s="18"/>
      <c r="D291" s="18"/>
      <c r="E291" s="18"/>
      <c r="F291" s="17"/>
      <c r="G291" s="1" t="s">
        <v>399</v>
      </c>
      <c r="H291" s="1" t="s">
        <v>1484</v>
      </c>
      <c r="I291" s="1" t="s">
        <v>1761</v>
      </c>
      <c r="J291" s="1" t="s">
        <v>52</v>
      </c>
      <c r="K291" s="1" t="s">
        <v>52</v>
      </c>
    </row>
    <row r="292" spans="1:11" ht="20.100000000000001" customHeight="1">
      <c r="A292" s="17" t="s">
        <v>1486</v>
      </c>
      <c r="B292" s="18"/>
      <c r="C292" s="18"/>
      <c r="D292" s="18"/>
      <c r="E292" s="18"/>
      <c r="F292" s="17"/>
      <c r="G292" s="1" t="s">
        <v>399</v>
      </c>
      <c r="H292" s="1" t="s">
        <v>1484</v>
      </c>
      <c r="I292" s="1" t="s">
        <v>52</v>
      </c>
      <c r="J292" s="1" t="s">
        <v>52</v>
      </c>
      <c r="K292" s="1" t="s">
        <v>52</v>
      </c>
    </row>
    <row r="293" spans="1:11" ht="20.100000000000001" customHeight="1">
      <c r="A293" s="17" t="s">
        <v>1762</v>
      </c>
      <c r="B293" s="18"/>
      <c r="C293" s="18"/>
      <c r="D293" s="18"/>
      <c r="E293" s="18"/>
      <c r="F293" s="17"/>
      <c r="G293" s="1" t="s">
        <v>399</v>
      </c>
      <c r="H293" s="1" t="s">
        <v>1484</v>
      </c>
      <c r="I293" s="1" t="s">
        <v>1763</v>
      </c>
      <c r="J293" s="1" t="s">
        <v>52</v>
      </c>
      <c r="K293" s="1" t="s">
        <v>52</v>
      </c>
    </row>
    <row r="294" spans="1:11" ht="20.100000000000001" customHeight="1">
      <c r="A294" s="17" t="s">
        <v>1764</v>
      </c>
      <c r="B294" s="18"/>
      <c r="C294" s="18"/>
      <c r="D294" s="18"/>
      <c r="E294" s="18"/>
      <c r="F294" s="17"/>
      <c r="G294" s="1" t="s">
        <v>399</v>
      </c>
      <c r="H294" s="1" t="s">
        <v>1484</v>
      </c>
      <c r="I294" s="1" t="s">
        <v>1765</v>
      </c>
      <c r="J294" s="1" t="s">
        <v>52</v>
      </c>
      <c r="K294" s="1" t="s">
        <v>52</v>
      </c>
    </row>
    <row r="295" spans="1:11" ht="20.100000000000001" customHeight="1">
      <c r="A295" s="17" t="s">
        <v>1766</v>
      </c>
      <c r="B295" s="18"/>
      <c r="C295" s="18"/>
      <c r="D295" s="18"/>
      <c r="E295" s="18"/>
      <c r="F295" s="17"/>
      <c r="G295" s="1" t="s">
        <v>399</v>
      </c>
      <c r="H295" s="1" t="s">
        <v>1484</v>
      </c>
      <c r="I295" s="1" t="s">
        <v>1767</v>
      </c>
      <c r="J295" s="1" t="s">
        <v>52</v>
      </c>
      <c r="K295" s="1" t="s">
        <v>52</v>
      </c>
    </row>
    <row r="296" spans="1:11" ht="20.100000000000001" customHeight="1">
      <c r="A296" s="17" t="s">
        <v>1768</v>
      </c>
      <c r="B296" s="18"/>
      <c r="C296" s="18"/>
      <c r="D296" s="18"/>
      <c r="E296" s="18"/>
      <c r="F296" s="17"/>
      <c r="G296" s="1" t="s">
        <v>399</v>
      </c>
      <c r="H296" s="1" t="s">
        <v>1484</v>
      </c>
      <c r="I296" s="1" t="s">
        <v>1769</v>
      </c>
      <c r="J296" s="1" t="s">
        <v>52</v>
      </c>
      <c r="K296" s="1" t="s">
        <v>52</v>
      </c>
    </row>
    <row r="297" spans="1:11" ht="20.100000000000001" customHeight="1">
      <c r="A297" s="17" t="s">
        <v>1770</v>
      </c>
      <c r="B297" s="18"/>
      <c r="C297" s="18"/>
      <c r="D297" s="18"/>
      <c r="E297" s="18"/>
      <c r="F297" s="17"/>
      <c r="G297" s="1" t="s">
        <v>399</v>
      </c>
      <c r="H297" s="1" t="s">
        <v>1484</v>
      </c>
      <c r="I297" s="1" t="s">
        <v>1771</v>
      </c>
      <c r="J297" s="1" t="s">
        <v>52</v>
      </c>
      <c r="K297" s="1" t="s">
        <v>52</v>
      </c>
    </row>
    <row r="298" spans="1:11" ht="20.100000000000001" customHeight="1">
      <c r="A298" s="17" t="s">
        <v>1772</v>
      </c>
      <c r="B298" s="18"/>
      <c r="C298" s="18"/>
      <c r="D298" s="18"/>
      <c r="E298" s="18"/>
      <c r="F298" s="17"/>
      <c r="G298" s="1" t="s">
        <v>399</v>
      </c>
      <c r="H298" s="1" t="s">
        <v>1484</v>
      </c>
      <c r="I298" s="1" t="s">
        <v>1773</v>
      </c>
      <c r="J298" s="1" t="s">
        <v>52</v>
      </c>
      <c r="K298" s="1" t="s">
        <v>52</v>
      </c>
    </row>
    <row r="299" spans="1:11" ht="20.100000000000001" customHeight="1">
      <c r="A299" s="17" t="s">
        <v>1774</v>
      </c>
      <c r="B299" s="18"/>
      <c r="C299" s="18"/>
      <c r="D299" s="18"/>
      <c r="E299" s="18"/>
      <c r="F299" s="17"/>
      <c r="G299" s="1" t="s">
        <v>399</v>
      </c>
      <c r="H299" s="1" t="s">
        <v>1484</v>
      </c>
      <c r="I299" s="1" t="s">
        <v>1775</v>
      </c>
      <c r="J299" s="1" t="s">
        <v>52</v>
      </c>
      <c r="K299" s="1" t="s">
        <v>52</v>
      </c>
    </row>
    <row r="300" spans="1:11" ht="20.100000000000001" customHeight="1">
      <c r="A300" s="17" t="s">
        <v>1776</v>
      </c>
      <c r="B300" s="18"/>
      <c r="C300" s="18"/>
      <c r="D300" s="18"/>
      <c r="E300" s="18"/>
      <c r="F300" s="17"/>
      <c r="G300" s="1" t="s">
        <v>399</v>
      </c>
      <c r="H300" s="1" t="s">
        <v>1484</v>
      </c>
      <c r="I300" s="1" t="s">
        <v>1777</v>
      </c>
      <c r="J300" s="1" t="s">
        <v>52</v>
      </c>
      <c r="K300" s="1" t="s">
        <v>52</v>
      </c>
    </row>
    <row r="301" spans="1:11" ht="20.100000000000001" customHeight="1">
      <c r="A301" s="17" t="s">
        <v>1778</v>
      </c>
      <c r="B301" s="18"/>
      <c r="C301" s="18"/>
      <c r="D301" s="18"/>
      <c r="E301" s="18"/>
      <c r="F301" s="17"/>
      <c r="G301" s="1" t="s">
        <v>399</v>
      </c>
      <c r="H301" s="1" t="s">
        <v>1484</v>
      </c>
      <c r="I301" s="1" t="s">
        <v>1779</v>
      </c>
      <c r="J301" s="1" t="s">
        <v>52</v>
      </c>
      <c r="K301" s="1" t="s">
        <v>52</v>
      </c>
    </row>
    <row r="302" spans="1:11" ht="20.100000000000001" customHeight="1">
      <c r="A302" s="17" t="s">
        <v>1780</v>
      </c>
      <c r="B302" s="18"/>
      <c r="C302" s="18"/>
      <c r="D302" s="18"/>
      <c r="E302" s="18"/>
      <c r="F302" s="17"/>
      <c r="G302" s="1" t="s">
        <v>399</v>
      </c>
      <c r="H302" s="1" t="s">
        <v>1484</v>
      </c>
      <c r="I302" s="1" t="s">
        <v>1781</v>
      </c>
      <c r="J302" s="1" t="s">
        <v>52</v>
      </c>
      <c r="K302" s="1" t="s">
        <v>52</v>
      </c>
    </row>
    <row r="303" spans="1:11" ht="20.100000000000001" customHeight="1">
      <c r="A303" s="17" t="s">
        <v>1782</v>
      </c>
      <c r="B303" s="18"/>
      <c r="C303" s="18"/>
      <c r="D303" s="18"/>
      <c r="E303" s="18"/>
      <c r="F303" s="17"/>
      <c r="G303" s="1" t="s">
        <v>399</v>
      </c>
      <c r="H303" s="1" t="s">
        <v>1484</v>
      </c>
      <c r="I303" s="1" t="s">
        <v>1783</v>
      </c>
      <c r="J303" s="1" t="s">
        <v>52</v>
      </c>
      <c r="K303" s="1" t="s">
        <v>52</v>
      </c>
    </row>
    <row r="304" spans="1:11" ht="20.100000000000001" customHeight="1">
      <c r="A304" s="17" t="s">
        <v>1784</v>
      </c>
      <c r="B304" s="18"/>
      <c r="C304" s="18"/>
      <c r="D304" s="18"/>
      <c r="E304" s="18"/>
      <c r="F304" s="17"/>
      <c r="G304" s="1" t="s">
        <v>399</v>
      </c>
      <c r="H304" s="1" t="s">
        <v>1484</v>
      </c>
      <c r="I304" s="1" t="s">
        <v>1785</v>
      </c>
      <c r="J304" s="1" t="s">
        <v>52</v>
      </c>
      <c r="K304" s="1" t="s">
        <v>52</v>
      </c>
    </row>
    <row r="305" spans="1:11" ht="20.100000000000001" customHeight="1">
      <c r="A305" s="17" t="s">
        <v>1786</v>
      </c>
      <c r="B305" s="18"/>
      <c r="C305" s="18"/>
      <c r="D305" s="18"/>
      <c r="E305" s="18"/>
      <c r="F305" s="17"/>
      <c r="G305" s="1" t="s">
        <v>399</v>
      </c>
      <c r="H305" s="1" t="s">
        <v>1484</v>
      </c>
      <c r="I305" s="1" t="s">
        <v>1787</v>
      </c>
      <c r="J305" s="1" t="s">
        <v>52</v>
      </c>
      <c r="K305" s="1" t="s">
        <v>52</v>
      </c>
    </row>
    <row r="306" spans="1:11" ht="20.100000000000001" customHeight="1">
      <c r="A306" s="17" t="s">
        <v>1788</v>
      </c>
      <c r="B306" s="18"/>
      <c r="C306" s="18"/>
      <c r="D306" s="18"/>
      <c r="E306" s="18"/>
      <c r="F306" s="17"/>
      <c r="G306" s="1" t="s">
        <v>399</v>
      </c>
      <c r="H306" s="1" t="s">
        <v>1484</v>
      </c>
      <c r="I306" s="1" t="s">
        <v>1789</v>
      </c>
      <c r="J306" s="1" t="s">
        <v>52</v>
      </c>
      <c r="K306" s="1" t="s">
        <v>52</v>
      </c>
    </row>
    <row r="307" spans="1:11" ht="20.100000000000001" customHeight="1">
      <c r="A307" s="17" t="s">
        <v>1790</v>
      </c>
      <c r="B307" s="18"/>
      <c r="C307" s="18"/>
      <c r="D307" s="18"/>
      <c r="E307" s="18"/>
      <c r="F307" s="17"/>
      <c r="G307" s="1" t="s">
        <v>399</v>
      </c>
      <c r="H307" s="1" t="s">
        <v>1484</v>
      </c>
      <c r="I307" s="1" t="s">
        <v>1791</v>
      </c>
      <c r="J307" s="1" t="s">
        <v>52</v>
      </c>
      <c r="K307" s="1" t="s">
        <v>52</v>
      </c>
    </row>
    <row r="308" spans="1:11" ht="20.100000000000001" customHeight="1">
      <c r="A308" s="17" t="s">
        <v>1792</v>
      </c>
      <c r="B308" s="18"/>
      <c r="C308" s="18"/>
      <c r="D308" s="18"/>
      <c r="E308" s="18"/>
      <c r="F308" s="17"/>
      <c r="G308" s="1" t="s">
        <v>399</v>
      </c>
      <c r="H308" s="1" t="s">
        <v>1484</v>
      </c>
      <c r="I308" s="1" t="s">
        <v>1793</v>
      </c>
      <c r="J308" s="1" t="s">
        <v>52</v>
      </c>
      <c r="K308" s="1" t="s">
        <v>52</v>
      </c>
    </row>
    <row r="309" spans="1:11" ht="20.100000000000001" customHeight="1">
      <c r="A309" s="17" t="s">
        <v>1794</v>
      </c>
      <c r="B309" s="18"/>
      <c r="C309" s="18"/>
      <c r="D309" s="18"/>
      <c r="E309" s="18"/>
      <c r="F309" s="17"/>
      <c r="G309" s="1" t="s">
        <v>399</v>
      </c>
      <c r="H309" s="1" t="s">
        <v>1484</v>
      </c>
      <c r="I309" s="1" t="s">
        <v>1795</v>
      </c>
      <c r="J309" s="1" t="s">
        <v>52</v>
      </c>
      <c r="K309" s="1" t="s">
        <v>52</v>
      </c>
    </row>
    <row r="310" spans="1:11" ht="20.100000000000001" customHeight="1">
      <c r="A310" s="17" t="s">
        <v>1796</v>
      </c>
      <c r="B310" s="18"/>
      <c r="C310" s="18"/>
      <c r="D310" s="18"/>
      <c r="E310" s="18"/>
      <c r="F310" s="17"/>
      <c r="G310" s="1" t="s">
        <v>399</v>
      </c>
      <c r="H310" s="1" t="s">
        <v>1484</v>
      </c>
      <c r="I310" s="1" t="s">
        <v>1797</v>
      </c>
      <c r="J310" s="1" t="s">
        <v>52</v>
      </c>
      <c r="K310" s="1" t="s">
        <v>52</v>
      </c>
    </row>
    <row r="311" spans="1:11" ht="20.100000000000001" customHeight="1">
      <c r="A311" s="17" t="s">
        <v>1798</v>
      </c>
      <c r="B311" s="18"/>
      <c r="C311" s="18"/>
      <c r="D311" s="18"/>
      <c r="E311" s="18"/>
      <c r="F311" s="17"/>
      <c r="G311" s="1" t="s">
        <v>399</v>
      </c>
      <c r="H311" s="1" t="s">
        <v>1484</v>
      </c>
      <c r="I311" s="1" t="s">
        <v>1799</v>
      </c>
      <c r="J311" s="1" t="s">
        <v>52</v>
      </c>
      <c r="K311" s="1" t="s">
        <v>52</v>
      </c>
    </row>
    <row r="312" spans="1:11" ht="20.100000000000001" customHeight="1">
      <c r="A312" s="17" t="s">
        <v>1800</v>
      </c>
      <c r="B312" s="18"/>
      <c r="C312" s="18"/>
      <c r="D312" s="18"/>
      <c r="E312" s="18"/>
      <c r="F312" s="17"/>
      <c r="G312" s="1" t="s">
        <v>399</v>
      </c>
      <c r="H312" s="1" t="s">
        <v>1484</v>
      </c>
      <c r="I312" s="1" t="s">
        <v>1801</v>
      </c>
      <c r="J312" s="1" t="s">
        <v>52</v>
      </c>
      <c r="K312" s="1" t="s">
        <v>52</v>
      </c>
    </row>
    <row r="313" spans="1:11" ht="20.100000000000001" customHeight="1">
      <c r="A313" s="17" t="s">
        <v>1802</v>
      </c>
      <c r="B313" s="18"/>
      <c r="C313" s="18"/>
      <c r="D313" s="18"/>
      <c r="E313" s="18"/>
      <c r="F313" s="17"/>
      <c r="G313" s="1" t="s">
        <v>399</v>
      </c>
      <c r="H313" s="1" t="s">
        <v>1484</v>
      </c>
      <c r="I313" s="1" t="s">
        <v>1803</v>
      </c>
      <c r="J313" s="1" t="s">
        <v>52</v>
      </c>
      <c r="K313" s="1" t="s">
        <v>52</v>
      </c>
    </row>
    <row r="314" spans="1:11" ht="20.100000000000001" customHeight="1">
      <c r="A314" s="17" t="s">
        <v>1804</v>
      </c>
      <c r="B314" s="18"/>
      <c r="C314" s="18"/>
      <c r="D314" s="18"/>
      <c r="E314" s="18"/>
      <c r="F314" s="17"/>
      <c r="G314" s="1" t="s">
        <v>399</v>
      </c>
      <c r="H314" s="1" t="s">
        <v>1484</v>
      </c>
      <c r="I314" s="1" t="s">
        <v>1835</v>
      </c>
      <c r="J314" s="1" t="s">
        <v>52</v>
      </c>
      <c r="K314" s="1" t="s">
        <v>52</v>
      </c>
    </row>
    <row r="315" spans="1:11" ht="20.100000000000001" customHeight="1">
      <c r="A315" s="17" t="s">
        <v>1806</v>
      </c>
      <c r="B315" s="18"/>
      <c r="C315" s="18"/>
      <c r="D315" s="18"/>
      <c r="E315" s="18"/>
      <c r="F315" s="17"/>
      <c r="G315" s="1" t="s">
        <v>399</v>
      </c>
      <c r="H315" s="1" t="s">
        <v>1484</v>
      </c>
      <c r="I315" s="1" t="s">
        <v>1807</v>
      </c>
      <c r="J315" s="1" t="s">
        <v>52</v>
      </c>
      <c r="K315" s="1" t="s">
        <v>52</v>
      </c>
    </row>
    <row r="316" spans="1:11" ht="20.100000000000001" customHeight="1">
      <c r="A316" s="17" t="s">
        <v>1808</v>
      </c>
      <c r="B316" s="18"/>
      <c r="C316" s="18"/>
      <c r="D316" s="18"/>
      <c r="E316" s="18"/>
      <c r="F316" s="17"/>
      <c r="G316" s="1" t="s">
        <v>399</v>
      </c>
      <c r="H316" s="1" t="s">
        <v>1484</v>
      </c>
      <c r="I316" s="1" t="s">
        <v>1809</v>
      </c>
      <c r="J316" s="1" t="s">
        <v>52</v>
      </c>
      <c r="K316" s="1" t="s">
        <v>52</v>
      </c>
    </row>
    <row r="317" spans="1:11" ht="20.100000000000001" customHeight="1">
      <c r="A317" s="17" t="s">
        <v>1810</v>
      </c>
      <c r="B317" s="18"/>
      <c r="C317" s="18"/>
      <c r="D317" s="18"/>
      <c r="E317" s="18"/>
      <c r="F317" s="17"/>
      <c r="G317" s="1" t="s">
        <v>399</v>
      </c>
      <c r="H317" s="1" t="s">
        <v>1484</v>
      </c>
      <c r="I317" s="1" t="s">
        <v>1811</v>
      </c>
      <c r="J317" s="1" t="s">
        <v>52</v>
      </c>
      <c r="K317" s="1" t="s">
        <v>52</v>
      </c>
    </row>
    <row r="318" spans="1:11" ht="20.100000000000001" customHeight="1">
      <c r="A318" s="17" t="s">
        <v>1507</v>
      </c>
      <c r="B318" s="18"/>
      <c r="C318" s="18"/>
      <c r="D318" s="18"/>
      <c r="E318" s="18"/>
      <c r="F318" s="17"/>
      <c r="G318" s="1" t="s">
        <v>399</v>
      </c>
      <c r="H318" s="1" t="s">
        <v>1484</v>
      </c>
      <c r="I318" s="1" t="s">
        <v>1508</v>
      </c>
      <c r="J318" s="1" t="s">
        <v>52</v>
      </c>
      <c r="K318" s="1" t="s">
        <v>52</v>
      </c>
    </row>
    <row r="319" spans="1:11" ht="20.100000000000001" customHeight="1">
      <c r="A319" s="17" t="s">
        <v>1486</v>
      </c>
      <c r="B319" s="18"/>
      <c r="C319" s="18"/>
      <c r="D319" s="18"/>
      <c r="E319" s="18"/>
      <c r="F319" s="17"/>
      <c r="G319" s="1" t="s">
        <v>399</v>
      </c>
      <c r="H319" s="1" t="s">
        <v>1484</v>
      </c>
      <c r="I319" s="1" t="s">
        <v>52</v>
      </c>
      <c r="J319" s="1" t="s">
        <v>52</v>
      </c>
      <c r="K319" s="1" t="s">
        <v>52</v>
      </c>
    </row>
    <row r="320" spans="1:11" ht="20.100000000000001" customHeight="1">
      <c r="A320" s="17" t="s">
        <v>1812</v>
      </c>
      <c r="B320" s="18"/>
      <c r="C320" s="18"/>
      <c r="D320" s="18"/>
      <c r="E320" s="18"/>
      <c r="F320" s="17"/>
      <c r="G320" s="1" t="s">
        <v>399</v>
      </c>
      <c r="H320" s="1" t="s">
        <v>1484</v>
      </c>
      <c r="I320" s="1" t="s">
        <v>1813</v>
      </c>
      <c r="J320" s="1" t="s">
        <v>52</v>
      </c>
      <c r="K320" s="1" t="s">
        <v>52</v>
      </c>
    </row>
    <row r="321" spans="1:11" ht="20.100000000000001" customHeight="1">
      <c r="A321" s="17" t="s">
        <v>1766</v>
      </c>
      <c r="B321" s="18"/>
      <c r="C321" s="18"/>
      <c r="D321" s="18"/>
      <c r="E321" s="18"/>
      <c r="F321" s="17"/>
      <c r="G321" s="1" t="s">
        <v>399</v>
      </c>
      <c r="H321" s="1" t="s">
        <v>1484</v>
      </c>
      <c r="I321" s="1" t="s">
        <v>1767</v>
      </c>
      <c r="J321" s="1" t="s">
        <v>52</v>
      </c>
      <c r="K321" s="1" t="s">
        <v>52</v>
      </c>
    </row>
    <row r="322" spans="1:11" ht="20.100000000000001" customHeight="1">
      <c r="A322" s="17" t="s">
        <v>1768</v>
      </c>
      <c r="B322" s="18"/>
      <c r="C322" s="18"/>
      <c r="D322" s="18"/>
      <c r="E322" s="18"/>
      <c r="F322" s="17"/>
      <c r="G322" s="1" t="s">
        <v>399</v>
      </c>
      <c r="H322" s="1" t="s">
        <v>1484</v>
      </c>
      <c r="I322" s="1" t="s">
        <v>1769</v>
      </c>
      <c r="J322" s="1" t="s">
        <v>52</v>
      </c>
      <c r="K322" s="1" t="s">
        <v>52</v>
      </c>
    </row>
    <row r="323" spans="1:11" ht="20.100000000000001" customHeight="1">
      <c r="A323" s="17" t="s">
        <v>1814</v>
      </c>
      <c r="B323" s="18"/>
      <c r="C323" s="18"/>
      <c r="D323" s="18"/>
      <c r="E323" s="18"/>
      <c r="F323" s="17"/>
      <c r="G323" s="1" t="s">
        <v>399</v>
      </c>
      <c r="H323" s="1" t="s">
        <v>1484</v>
      </c>
      <c r="I323" s="1" t="s">
        <v>1815</v>
      </c>
      <c r="J323" s="1" t="s">
        <v>52</v>
      </c>
      <c r="K323" s="1" t="s">
        <v>52</v>
      </c>
    </row>
    <row r="324" spans="1:11" ht="20.100000000000001" customHeight="1">
      <c r="A324" s="17" t="s">
        <v>1776</v>
      </c>
      <c r="B324" s="18"/>
      <c r="C324" s="18"/>
      <c r="D324" s="18"/>
      <c r="E324" s="18"/>
      <c r="F324" s="17"/>
      <c r="G324" s="1" t="s">
        <v>399</v>
      </c>
      <c r="H324" s="1" t="s">
        <v>1484</v>
      </c>
      <c r="I324" s="1" t="s">
        <v>1777</v>
      </c>
      <c r="J324" s="1" t="s">
        <v>52</v>
      </c>
      <c r="K324" s="1" t="s">
        <v>52</v>
      </c>
    </row>
    <row r="325" spans="1:11" ht="20.100000000000001" customHeight="1">
      <c r="A325" s="17" t="s">
        <v>1816</v>
      </c>
      <c r="B325" s="18"/>
      <c r="C325" s="18"/>
      <c r="D325" s="18"/>
      <c r="E325" s="18"/>
      <c r="F325" s="17"/>
      <c r="G325" s="1" t="s">
        <v>399</v>
      </c>
      <c r="H325" s="1" t="s">
        <v>1484</v>
      </c>
      <c r="I325" s="1" t="s">
        <v>1817</v>
      </c>
      <c r="J325" s="1" t="s">
        <v>52</v>
      </c>
      <c r="K325" s="1" t="s">
        <v>52</v>
      </c>
    </row>
    <row r="326" spans="1:11" ht="20.100000000000001" customHeight="1">
      <c r="A326" s="17" t="s">
        <v>1818</v>
      </c>
      <c r="B326" s="18"/>
      <c r="C326" s="18"/>
      <c r="D326" s="18"/>
      <c r="E326" s="18"/>
      <c r="F326" s="17"/>
      <c r="G326" s="1" t="s">
        <v>399</v>
      </c>
      <c r="H326" s="1" t="s">
        <v>1484</v>
      </c>
      <c r="I326" s="1" t="s">
        <v>1819</v>
      </c>
      <c r="J326" s="1" t="s">
        <v>52</v>
      </c>
      <c r="K326" s="1" t="s">
        <v>52</v>
      </c>
    </row>
    <row r="327" spans="1:11" ht="20.100000000000001" customHeight="1">
      <c r="A327" s="17" t="s">
        <v>1820</v>
      </c>
      <c r="B327" s="18"/>
      <c r="C327" s="18"/>
      <c r="D327" s="18"/>
      <c r="E327" s="18"/>
      <c r="F327" s="17"/>
      <c r="G327" s="1" t="s">
        <v>399</v>
      </c>
      <c r="H327" s="1" t="s">
        <v>1484</v>
      </c>
      <c r="I327" s="1" t="s">
        <v>1821</v>
      </c>
      <c r="J327" s="1" t="s">
        <v>52</v>
      </c>
      <c r="K327" s="1" t="s">
        <v>52</v>
      </c>
    </row>
    <row r="328" spans="1:11" ht="20.100000000000001" customHeight="1">
      <c r="A328" s="17" t="s">
        <v>1822</v>
      </c>
      <c r="B328" s="18"/>
      <c r="C328" s="18"/>
      <c r="D328" s="18"/>
      <c r="E328" s="18"/>
      <c r="F328" s="17"/>
      <c r="G328" s="1" t="s">
        <v>399</v>
      </c>
      <c r="H328" s="1" t="s">
        <v>1484</v>
      </c>
      <c r="I328" s="1" t="s">
        <v>1823</v>
      </c>
      <c r="J328" s="1" t="s">
        <v>52</v>
      </c>
      <c r="K328" s="1" t="s">
        <v>52</v>
      </c>
    </row>
    <row r="329" spans="1:11" ht="20.100000000000001" customHeight="1">
      <c r="A329" s="17" t="s">
        <v>1507</v>
      </c>
      <c r="B329" s="18"/>
      <c r="C329" s="18"/>
      <c r="D329" s="18"/>
      <c r="E329" s="18"/>
      <c r="F329" s="17"/>
      <c r="G329" s="1" t="s">
        <v>399</v>
      </c>
      <c r="H329" s="1" t="s">
        <v>1484</v>
      </c>
      <c r="I329" s="1" t="s">
        <v>1508</v>
      </c>
      <c r="J329" s="1" t="s">
        <v>52</v>
      </c>
      <c r="K329" s="1" t="s">
        <v>52</v>
      </c>
    </row>
    <row r="330" spans="1:11" ht="20.100000000000001" customHeight="1">
      <c r="A330" s="17" t="s">
        <v>1486</v>
      </c>
      <c r="B330" s="18"/>
      <c r="C330" s="18"/>
      <c r="D330" s="18"/>
      <c r="E330" s="18"/>
      <c r="F330" s="17"/>
      <c r="G330" s="1" t="s">
        <v>399</v>
      </c>
      <c r="H330" s="1" t="s">
        <v>1484</v>
      </c>
      <c r="I330" s="1" t="s">
        <v>52</v>
      </c>
      <c r="J330" s="1" t="s">
        <v>52</v>
      </c>
      <c r="K330" s="1" t="s">
        <v>52</v>
      </c>
    </row>
    <row r="331" spans="1:11" ht="20.100000000000001" customHeight="1">
      <c r="A331" s="17" t="s">
        <v>1824</v>
      </c>
      <c r="B331" s="18"/>
      <c r="C331" s="18"/>
      <c r="D331" s="18"/>
      <c r="E331" s="18"/>
      <c r="F331" s="17"/>
      <c r="G331" s="1" t="s">
        <v>399</v>
      </c>
      <c r="H331" s="1" t="s">
        <v>1484</v>
      </c>
      <c r="I331" s="1" t="s">
        <v>1825</v>
      </c>
      <c r="J331" s="1" t="s">
        <v>52</v>
      </c>
      <c r="K331" s="1" t="s">
        <v>52</v>
      </c>
    </row>
    <row r="332" spans="1:11" ht="20.100000000000001" customHeight="1">
      <c r="A332" s="17" t="s">
        <v>1826</v>
      </c>
      <c r="B332" s="18"/>
      <c r="C332" s="18"/>
      <c r="D332" s="18"/>
      <c r="E332" s="18"/>
      <c r="F332" s="17"/>
      <c r="G332" s="1" t="s">
        <v>399</v>
      </c>
      <c r="H332" s="1" t="s">
        <v>1484</v>
      </c>
      <c r="I332" s="1" t="s">
        <v>1827</v>
      </c>
      <c r="J332" s="1" t="s">
        <v>52</v>
      </c>
      <c r="K332" s="1" t="s">
        <v>52</v>
      </c>
    </row>
    <row r="333" spans="1:11" ht="20.100000000000001" customHeight="1">
      <c r="A333" s="17" t="s">
        <v>1828</v>
      </c>
      <c r="B333" s="18"/>
      <c r="C333" s="18"/>
      <c r="D333" s="18"/>
      <c r="E333" s="18"/>
      <c r="F333" s="17"/>
      <c r="G333" s="1" t="s">
        <v>399</v>
      </c>
      <c r="H333" s="1" t="s">
        <v>1484</v>
      </c>
      <c r="I333" s="1" t="s">
        <v>1829</v>
      </c>
      <c r="J333" s="1" t="s">
        <v>52</v>
      </c>
      <c r="K333" s="1" t="s">
        <v>52</v>
      </c>
    </row>
    <row r="334" spans="1:11" ht="20.100000000000001" customHeight="1">
      <c r="A334" s="17" t="s">
        <v>1830</v>
      </c>
      <c r="B334" s="18"/>
      <c r="C334" s="18"/>
      <c r="D334" s="18"/>
      <c r="E334" s="18"/>
      <c r="F334" s="17"/>
      <c r="G334" s="1" t="s">
        <v>399</v>
      </c>
      <c r="H334" s="1" t="s">
        <v>1484</v>
      </c>
      <c r="I334" s="1" t="s">
        <v>1831</v>
      </c>
      <c r="J334" s="1" t="s">
        <v>52</v>
      </c>
      <c r="K334" s="1" t="s">
        <v>52</v>
      </c>
    </row>
    <row r="335" spans="1:11" ht="20.100000000000001" customHeight="1">
      <c r="A335" s="17" t="s">
        <v>1832</v>
      </c>
      <c r="B335" s="18"/>
      <c r="C335" s="18"/>
      <c r="D335" s="18"/>
      <c r="E335" s="18"/>
      <c r="F335" s="17"/>
      <c r="G335" s="1" t="s">
        <v>399</v>
      </c>
      <c r="H335" s="1" t="s">
        <v>1484</v>
      </c>
      <c r="I335" s="1" t="s">
        <v>1833</v>
      </c>
      <c r="J335" s="1" t="s">
        <v>52</v>
      </c>
      <c r="K335" s="1" t="s">
        <v>52</v>
      </c>
    </row>
    <row r="336" spans="1:11" ht="20.100000000000001" customHeight="1">
      <c r="A336" s="17" t="s">
        <v>1507</v>
      </c>
      <c r="B336" s="18"/>
      <c r="C336" s="18"/>
      <c r="D336" s="18"/>
      <c r="E336" s="18"/>
      <c r="F336" s="17"/>
      <c r="G336" s="1" t="s">
        <v>399</v>
      </c>
      <c r="H336" s="1" t="s">
        <v>1484</v>
      </c>
      <c r="I336" s="1" t="s">
        <v>1508</v>
      </c>
      <c r="J336" s="1" t="s">
        <v>52</v>
      </c>
      <c r="K336" s="1" t="s">
        <v>52</v>
      </c>
    </row>
    <row r="337" spans="1:12" ht="20.100000000000001" customHeight="1">
      <c r="A337" s="17" t="s">
        <v>1486</v>
      </c>
      <c r="B337" s="18"/>
      <c r="C337" s="18"/>
      <c r="D337" s="18"/>
      <c r="E337" s="18"/>
      <c r="F337" s="17"/>
      <c r="G337" s="1" t="s">
        <v>399</v>
      </c>
      <c r="H337" s="1" t="s">
        <v>1484</v>
      </c>
      <c r="I337" s="1" t="s">
        <v>52</v>
      </c>
      <c r="J337" s="1" t="s">
        <v>52</v>
      </c>
      <c r="K337" s="1" t="s">
        <v>52</v>
      </c>
    </row>
    <row r="338" spans="1:12" ht="20.100000000000001" customHeight="1">
      <c r="A338" s="17" t="s">
        <v>1836</v>
      </c>
      <c r="B338" s="18"/>
      <c r="C338" s="18"/>
      <c r="D338" s="18"/>
      <c r="E338" s="18"/>
      <c r="F338" s="17"/>
      <c r="G338" s="1" t="s">
        <v>399</v>
      </c>
      <c r="H338" s="1" t="s">
        <v>1484</v>
      </c>
      <c r="I338" s="1" t="s">
        <v>1837</v>
      </c>
      <c r="J338" s="1" t="s">
        <v>52</v>
      </c>
      <c r="K338" s="1" t="s">
        <v>52</v>
      </c>
    </row>
    <row r="339" spans="1:12" ht="20.100000000000001" customHeight="1">
      <c r="A339" s="17" t="s">
        <v>1517</v>
      </c>
      <c r="B339" s="19"/>
      <c r="C339" s="19"/>
      <c r="D339" s="19"/>
      <c r="E339" s="19"/>
      <c r="F339" s="20"/>
    </row>
    <row r="340" spans="1:12" ht="20.100000000000001" customHeight="1">
      <c r="A340" s="20"/>
      <c r="B340" s="20"/>
      <c r="C340" s="20"/>
      <c r="D340" s="20"/>
      <c r="E340" s="20"/>
      <c r="F340" s="20"/>
    </row>
    <row r="341" spans="1:12" ht="20.100000000000001" customHeight="1">
      <c r="A341" s="20" t="s">
        <v>1838</v>
      </c>
      <c r="B341" s="20"/>
      <c r="C341" s="20"/>
      <c r="D341" s="20"/>
      <c r="E341" s="20"/>
      <c r="F341" s="17"/>
      <c r="G341" s="1" t="s">
        <v>951</v>
      </c>
      <c r="I341" s="1" t="s">
        <v>948</v>
      </c>
      <c r="J341" s="1" t="s">
        <v>949</v>
      </c>
      <c r="K341" s="1" t="s">
        <v>93</v>
      </c>
    </row>
    <row r="342" spans="1:12" ht="20.100000000000001" customHeight="1">
      <c r="A342" s="17" t="s">
        <v>52</v>
      </c>
      <c r="B342" s="18"/>
      <c r="C342" s="18"/>
      <c r="D342" s="18"/>
      <c r="E342" s="18"/>
      <c r="F342" s="17"/>
      <c r="G342" s="1" t="s">
        <v>951</v>
      </c>
      <c r="H342" s="1" t="s">
        <v>1482</v>
      </c>
      <c r="I342" s="1" t="s">
        <v>52</v>
      </c>
      <c r="J342" s="1" t="s">
        <v>52</v>
      </c>
      <c r="K342" s="1" t="s">
        <v>52</v>
      </c>
      <c r="L342">
        <v>1</v>
      </c>
    </row>
    <row r="343" spans="1:12" ht="20.100000000000001" customHeight="1">
      <c r="A343" s="17" t="s">
        <v>1839</v>
      </c>
      <c r="B343" s="18"/>
      <c r="C343" s="18"/>
      <c r="D343" s="18"/>
      <c r="E343" s="18"/>
      <c r="F343" s="17"/>
      <c r="G343" s="1" t="s">
        <v>951</v>
      </c>
      <c r="H343" s="1" t="s">
        <v>1484</v>
      </c>
      <c r="I343" s="1" t="s">
        <v>1840</v>
      </c>
      <c r="J343" s="1" t="s">
        <v>52</v>
      </c>
      <c r="K343" s="1" t="s">
        <v>52</v>
      </c>
    </row>
    <row r="344" spans="1:12" ht="20.100000000000001" customHeight="1">
      <c r="A344" s="17" t="s">
        <v>1486</v>
      </c>
      <c r="B344" s="18"/>
      <c r="C344" s="18"/>
      <c r="D344" s="18"/>
      <c r="E344" s="18"/>
      <c r="F344" s="17"/>
      <c r="G344" s="1" t="s">
        <v>951</v>
      </c>
      <c r="H344" s="1" t="s">
        <v>1484</v>
      </c>
      <c r="I344" s="1" t="s">
        <v>52</v>
      </c>
      <c r="J344" s="1" t="s">
        <v>52</v>
      </c>
      <c r="K344" s="1" t="s">
        <v>52</v>
      </c>
    </row>
    <row r="345" spans="1:12" ht="20.100000000000001" customHeight="1">
      <c r="A345" s="17" t="s">
        <v>1841</v>
      </c>
      <c r="B345" s="18"/>
      <c r="C345" s="18"/>
      <c r="D345" s="18"/>
      <c r="E345" s="18"/>
      <c r="F345" s="17"/>
      <c r="G345" s="1" t="s">
        <v>951</v>
      </c>
      <c r="H345" s="1" t="s">
        <v>1484</v>
      </c>
      <c r="I345" s="1" t="s">
        <v>1842</v>
      </c>
      <c r="J345" s="1" t="s">
        <v>52</v>
      </c>
      <c r="K345" s="1" t="s">
        <v>52</v>
      </c>
    </row>
    <row r="346" spans="1:12" ht="20.100000000000001" customHeight="1">
      <c r="A346" s="17" t="s">
        <v>1843</v>
      </c>
      <c r="B346" s="18"/>
      <c r="C346" s="18"/>
      <c r="D346" s="18"/>
      <c r="E346" s="18"/>
      <c r="F346" s="17"/>
      <c r="G346" s="1" t="s">
        <v>951</v>
      </c>
      <c r="H346" s="1" t="s">
        <v>1484</v>
      </c>
      <c r="I346" s="1" t="s">
        <v>1844</v>
      </c>
      <c r="J346" s="1" t="s">
        <v>52</v>
      </c>
      <c r="K346" s="1" t="s">
        <v>52</v>
      </c>
    </row>
    <row r="347" spans="1:12" ht="20.100000000000001" customHeight="1">
      <c r="A347" s="17" t="s">
        <v>1486</v>
      </c>
      <c r="B347" s="18"/>
      <c r="C347" s="18"/>
      <c r="D347" s="18"/>
      <c r="E347" s="18"/>
      <c r="F347" s="17"/>
      <c r="G347" s="1" t="s">
        <v>951</v>
      </c>
      <c r="H347" s="1" t="s">
        <v>1484</v>
      </c>
      <c r="I347" s="1" t="s">
        <v>52</v>
      </c>
      <c r="J347" s="1" t="s">
        <v>52</v>
      </c>
      <c r="K347" s="1" t="s">
        <v>52</v>
      </c>
    </row>
    <row r="348" spans="1:12" ht="20.100000000000001" customHeight="1">
      <c r="A348" s="17" t="s">
        <v>1845</v>
      </c>
      <c r="B348" s="18"/>
      <c r="C348" s="18"/>
      <c r="D348" s="18"/>
      <c r="E348" s="18"/>
      <c r="F348" s="17"/>
      <c r="G348" s="1" t="s">
        <v>951</v>
      </c>
      <c r="H348" s="1" t="s">
        <v>1484</v>
      </c>
      <c r="I348" s="1" t="s">
        <v>1846</v>
      </c>
      <c r="J348" s="1" t="s">
        <v>52</v>
      </c>
      <c r="K348" s="1" t="s">
        <v>52</v>
      </c>
    </row>
    <row r="349" spans="1:12" ht="20.100000000000001" customHeight="1">
      <c r="A349" s="17" t="s">
        <v>1486</v>
      </c>
      <c r="B349" s="18"/>
      <c r="C349" s="18"/>
      <c r="D349" s="18"/>
      <c r="E349" s="18"/>
      <c r="F349" s="17"/>
      <c r="G349" s="1" t="s">
        <v>951</v>
      </c>
      <c r="H349" s="1" t="s">
        <v>1484</v>
      </c>
      <c r="I349" s="1" t="s">
        <v>52</v>
      </c>
      <c r="J349" s="1" t="s">
        <v>52</v>
      </c>
      <c r="K349" s="1" t="s">
        <v>52</v>
      </c>
    </row>
    <row r="350" spans="1:12" ht="20.100000000000001" customHeight="1">
      <c r="A350" s="17" t="s">
        <v>1847</v>
      </c>
      <c r="B350" s="18"/>
      <c r="C350" s="18"/>
      <c r="D350" s="18"/>
      <c r="E350" s="18"/>
      <c r="F350" s="17"/>
      <c r="G350" s="1" t="s">
        <v>951</v>
      </c>
      <c r="H350" s="1" t="s">
        <v>1484</v>
      </c>
      <c r="I350" s="1" t="s">
        <v>1848</v>
      </c>
      <c r="J350" s="1" t="s">
        <v>52</v>
      </c>
      <c r="K350" s="1" t="s">
        <v>52</v>
      </c>
    </row>
    <row r="351" spans="1:12" ht="20.100000000000001" customHeight="1">
      <c r="A351" s="17" t="s">
        <v>1849</v>
      </c>
      <c r="B351" s="18"/>
      <c r="C351" s="18"/>
      <c r="D351" s="18"/>
      <c r="E351" s="18"/>
      <c r="F351" s="17"/>
      <c r="G351" s="1" t="s">
        <v>951</v>
      </c>
      <c r="H351" s="1" t="s">
        <v>1484</v>
      </c>
      <c r="I351" s="1" t="s">
        <v>1850</v>
      </c>
      <c r="J351" s="1" t="s">
        <v>52</v>
      </c>
      <c r="K351" s="1" t="s">
        <v>52</v>
      </c>
    </row>
    <row r="352" spans="1:12" ht="20.100000000000001" customHeight="1">
      <c r="A352" s="17" t="s">
        <v>1851</v>
      </c>
      <c r="B352" s="18"/>
      <c r="C352" s="18"/>
      <c r="D352" s="18"/>
      <c r="E352" s="18"/>
      <c r="F352" s="17"/>
      <c r="G352" s="1" t="s">
        <v>951</v>
      </c>
      <c r="H352" s="1" t="s">
        <v>1484</v>
      </c>
      <c r="I352" s="1" t="s">
        <v>1852</v>
      </c>
      <c r="J352" s="1" t="s">
        <v>52</v>
      </c>
      <c r="K352" s="1" t="s">
        <v>52</v>
      </c>
    </row>
    <row r="353" spans="1:11" ht="20.100000000000001" customHeight="1">
      <c r="A353" s="17" t="s">
        <v>1853</v>
      </c>
      <c r="B353" s="18"/>
      <c r="C353" s="18"/>
      <c r="D353" s="18"/>
      <c r="E353" s="18"/>
      <c r="F353" s="17"/>
      <c r="G353" s="1" t="s">
        <v>951</v>
      </c>
      <c r="H353" s="1" t="s">
        <v>1484</v>
      </c>
      <c r="I353" s="1" t="s">
        <v>1854</v>
      </c>
      <c r="J353" s="1" t="s">
        <v>52</v>
      </c>
      <c r="K353" s="1" t="s">
        <v>52</v>
      </c>
    </row>
    <row r="354" spans="1:11" ht="20.100000000000001" customHeight="1">
      <c r="A354" s="17" t="s">
        <v>1855</v>
      </c>
      <c r="B354" s="18"/>
      <c r="C354" s="18"/>
      <c r="D354" s="18"/>
      <c r="E354" s="18"/>
      <c r="F354" s="17"/>
      <c r="G354" s="1" t="s">
        <v>951</v>
      </c>
      <c r="H354" s="1" t="s">
        <v>1484</v>
      </c>
      <c r="I354" s="1" t="s">
        <v>1856</v>
      </c>
      <c r="J354" s="1" t="s">
        <v>52</v>
      </c>
      <c r="K354" s="1" t="s">
        <v>52</v>
      </c>
    </row>
    <row r="355" spans="1:11" ht="20.100000000000001" customHeight="1">
      <c r="A355" s="17" t="s">
        <v>1857</v>
      </c>
      <c r="B355" s="18"/>
      <c r="C355" s="18"/>
      <c r="D355" s="18"/>
      <c r="E355" s="18"/>
      <c r="F355" s="17"/>
      <c r="G355" s="1" t="s">
        <v>951</v>
      </c>
      <c r="H355" s="1" t="s">
        <v>1484</v>
      </c>
      <c r="I355" s="1" t="s">
        <v>1702</v>
      </c>
      <c r="J355" s="1" t="s">
        <v>52</v>
      </c>
      <c r="K355" s="1" t="s">
        <v>52</v>
      </c>
    </row>
    <row r="356" spans="1:11" ht="20.100000000000001" customHeight="1">
      <c r="A356" s="17" t="s">
        <v>1703</v>
      </c>
      <c r="B356" s="18"/>
      <c r="C356" s="18"/>
      <c r="D356" s="18"/>
      <c r="E356" s="18"/>
      <c r="F356" s="17"/>
      <c r="G356" s="1" t="s">
        <v>951</v>
      </c>
      <c r="H356" s="1" t="s">
        <v>1484</v>
      </c>
      <c r="I356" s="1" t="s">
        <v>1704</v>
      </c>
      <c r="J356" s="1" t="s">
        <v>52</v>
      </c>
      <c r="K356" s="1" t="s">
        <v>52</v>
      </c>
    </row>
    <row r="357" spans="1:11" ht="20.100000000000001" customHeight="1">
      <c r="A357" s="17" t="s">
        <v>1858</v>
      </c>
      <c r="B357" s="18"/>
      <c r="C357" s="18"/>
      <c r="D357" s="18"/>
      <c r="E357" s="18"/>
      <c r="F357" s="17"/>
      <c r="G357" s="1" t="s">
        <v>951</v>
      </c>
      <c r="H357" s="1" t="s">
        <v>1484</v>
      </c>
      <c r="I357" s="1" t="s">
        <v>1859</v>
      </c>
      <c r="J357" s="1" t="s">
        <v>52</v>
      </c>
      <c r="K357" s="1" t="s">
        <v>52</v>
      </c>
    </row>
    <row r="358" spans="1:11" ht="20.100000000000001" customHeight="1">
      <c r="A358" s="17" t="s">
        <v>1860</v>
      </c>
      <c r="B358" s="18"/>
      <c r="C358" s="18"/>
      <c r="D358" s="18"/>
      <c r="E358" s="18"/>
      <c r="F358" s="17"/>
      <c r="G358" s="1" t="s">
        <v>951</v>
      </c>
      <c r="H358" s="1" t="s">
        <v>1484</v>
      </c>
      <c r="I358" s="1" t="s">
        <v>1861</v>
      </c>
      <c r="J358" s="1" t="s">
        <v>52</v>
      </c>
      <c r="K358" s="1" t="s">
        <v>52</v>
      </c>
    </row>
    <row r="359" spans="1:11" ht="20.100000000000001" customHeight="1">
      <c r="A359" s="17" t="s">
        <v>1486</v>
      </c>
      <c r="B359" s="18"/>
      <c r="C359" s="18"/>
      <c r="D359" s="18"/>
      <c r="E359" s="18"/>
      <c r="F359" s="17"/>
      <c r="G359" s="1" t="s">
        <v>951</v>
      </c>
      <c r="H359" s="1" t="s">
        <v>1484</v>
      </c>
      <c r="I359" s="1" t="s">
        <v>1486</v>
      </c>
      <c r="J359" s="1" t="s">
        <v>52</v>
      </c>
      <c r="K359" s="1" t="s">
        <v>52</v>
      </c>
    </row>
    <row r="360" spans="1:11" ht="20.100000000000001" customHeight="1">
      <c r="A360" s="17" t="s">
        <v>1710</v>
      </c>
      <c r="B360" s="18"/>
      <c r="C360" s="18"/>
      <c r="D360" s="18"/>
      <c r="E360" s="18"/>
      <c r="F360" s="17"/>
      <c r="G360" s="1" t="s">
        <v>951</v>
      </c>
      <c r="H360" s="1" t="s">
        <v>1484</v>
      </c>
      <c r="I360" s="1" t="s">
        <v>1711</v>
      </c>
      <c r="J360" s="1" t="s">
        <v>52</v>
      </c>
      <c r="K360" s="1" t="s">
        <v>52</v>
      </c>
    </row>
    <row r="361" spans="1:11" ht="20.100000000000001" customHeight="1">
      <c r="A361" s="17" t="s">
        <v>1862</v>
      </c>
      <c r="B361" s="18"/>
      <c r="C361" s="18"/>
      <c r="D361" s="18"/>
      <c r="E361" s="18"/>
      <c r="F361" s="17"/>
      <c r="G361" s="1" t="s">
        <v>951</v>
      </c>
      <c r="H361" s="1" t="s">
        <v>1484</v>
      </c>
      <c r="I361" s="1" t="s">
        <v>1862</v>
      </c>
      <c r="J361" s="1" t="s">
        <v>52</v>
      </c>
      <c r="K361" s="1" t="s">
        <v>52</v>
      </c>
    </row>
    <row r="362" spans="1:11" ht="20.100000000000001" customHeight="1">
      <c r="A362" s="17" t="s">
        <v>1863</v>
      </c>
      <c r="B362" s="18"/>
      <c r="C362" s="18"/>
      <c r="D362" s="18"/>
      <c r="E362" s="18"/>
      <c r="F362" s="17"/>
      <c r="G362" s="1" t="s">
        <v>951</v>
      </c>
      <c r="H362" s="1" t="s">
        <v>1484</v>
      </c>
      <c r="I362" s="1" t="s">
        <v>1864</v>
      </c>
      <c r="J362" s="1" t="s">
        <v>52</v>
      </c>
      <c r="K362" s="1" t="s">
        <v>52</v>
      </c>
    </row>
    <row r="363" spans="1:11" ht="20.100000000000001" customHeight="1">
      <c r="A363" s="17" t="s">
        <v>1865</v>
      </c>
      <c r="B363" s="18"/>
      <c r="C363" s="18"/>
      <c r="D363" s="18"/>
      <c r="E363" s="18"/>
      <c r="F363" s="17"/>
      <c r="G363" s="1" t="s">
        <v>951</v>
      </c>
      <c r="H363" s="1" t="s">
        <v>1484</v>
      </c>
      <c r="I363" s="1" t="s">
        <v>1866</v>
      </c>
      <c r="J363" s="1" t="s">
        <v>52</v>
      </c>
      <c r="K363" s="1" t="s">
        <v>52</v>
      </c>
    </row>
    <row r="364" spans="1:11" ht="20.100000000000001" customHeight="1">
      <c r="A364" s="17" t="s">
        <v>1867</v>
      </c>
      <c r="B364" s="18"/>
      <c r="C364" s="18"/>
      <c r="D364" s="18"/>
      <c r="E364" s="18"/>
      <c r="F364" s="17"/>
      <c r="G364" s="1" t="s">
        <v>951</v>
      </c>
      <c r="H364" s="1" t="s">
        <v>1484</v>
      </c>
      <c r="I364" s="1" t="s">
        <v>1868</v>
      </c>
      <c r="J364" s="1" t="s">
        <v>52</v>
      </c>
      <c r="K364" s="1" t="s">
        <v>52</v>
      </c>
    </row>
    <row r="365" spans="1:11" ht="20.100000000000001" customHeight="1">
      <c r="A365" s="17" t="s">
        <v>1869</v>
      </c>
      <c r="B365" s="18"/>
      <c r="C365" s="18"/>
      <c r="D365" s="18"/>
      <c r="E365" s="18"/>
      <c r="F365" s="17"/>
      <c r="G365" s="1" t="s">
        <v>951</v>
      </c>
      <c r="H365" s="1" t="s">
        <v>1484</v>
      </c>
      <c r="I365" s="1" t="s">
        <v>1870</v>
      </c>
      <c r="J365" s="1" t="s">
        <v>52</v>
      </c>
      <c r="K365" s="1" t="s">
        <v>52</v>
      </c>
    </row>
    <row r="366" spans="1:11" ht="20.100000000000001" customHeight="1">
      <c r="A366" s="17" t="s">
        <v>1871</v>
      </c>
      <c r="B366" s="18"/>
      <c r="C366" s="18"/>
      <c r="D366" s="18"/>
      <c r="E366" s="18"/>
      <c r="F366" s="17"/>
      <c r="G366" s="1" t="s">
        <v>951</v>
      </c>
      <c r="H366" s="1" t="s">
        <v>1484</v>
      </c>
      <c r="I366" s="1" t="s">
        <v>1872</v>
      </c>
      <c r="J366" s="1" t="s">
        <v>52</v>
      </c>
      <c r="K366" s="1" t="s">
        <v>52</v>
      </c>
    </row>
    <row r="367" spans="1:11" ht="20.100000000000001" customHeight="1">
      <c r="A367" s="17" t="s">
        <v>1486</v>
      </c>
      <c r="B367" s="18"/>
      <c r="C367" s="18"/>
      <c r="D367" s="18"/>
      <c r="E367" s="18"/>
      <c r="F367" s="17"/>
      <c r="G367" s="1" t="s">
        <v>951</v>
      </c>
      <c r="H367" s="1" t="s">
        <v>1484</v>
      </c>
      <c r="I367" s="1" t="s">
        <v>52</v>
      </c>
      <c r="J367" s="1" t="s">
        <v>52</v>
      </c>
      <c r="K367" s="1" t="s">
        <v>52</v>
      </c>
    </row>
    <row r="368" spans="1:11" ht="20.100000000000001" customHeight="1">
      <c r="A368" s="17" t="s">
        <v>1873</v>
      </c>
      <c r="B368" s="18"/>
      <c r="C368" s="18"/>
      <c r="D368" s="18"/>
      <c r="E368" s="18"/>
      <c r="F368" s="17"/>
      <c r="G368" s="1" t="s">
        <v>951</v>
      </c>
      <c r="H368" s="1" t="s">
        <v>1484</v>
      </c>
      <c r="I368" s="1" t="s">
        <v>1874</v>
      </c>
      <c r="J368" s="1" t="s">
        <v>52</v>
      </c>
      <c r="K368" s="1" t="s">
        <v>52</v>
      </c>
    </row>
    <row r="369" spans="1:12" ht="20.100000000000001" customHeight="1">
      <c r="A369" s="17" t="s">
        <v>1875</v>
      </c>
      <c r="B369" s="18"/>
      <c r="C369" s="18"/>
      <c r="D369" s="18"/>
      <c r="E369" s="18"/>
      <c r="F369" s="17"/>
      <c r="G369" s="1" t="s">
        <v>951</v>
      </c>
      <c r="H369" s="1" t="s">
        <v>1484</v>
      </c>
      <c r="I369" s="1" t="s">
        <v>1642</v>
      </c>
      <c r="J369" s="1" t="s">
        <v>52</v>
      </c>
      <c r="K369" s="1" t="s">
        <v>52</v>
      </c>
    </row>
    <row r="370" spans="1:12" ht="20.100000000000001" customHeight="1">
      <c r="A370" s="17" t="s">
        <v>1876</v>
      </c>
      <c r="B370" s="18"/>
      <c r="C370" s="18"/>
      <c r="D370" s="18"/>
      <c r="E370" s="18"/>
      <c r="F370" s="17"/>
      <c r="G370" s="1" t="s">
        <v>951</v>
      </c>
      <c r="H370" s="1" t="s">
        <v>1484</v>
      </c>
      <c r="I370" s="1" t="s">
        <v>1644</v>
      </c>
      <c r="J370" s="1" t="s">
        <v>52</v>
      </c>
      <c r="K370" s="1" t="s">
        <v>52</v>
      </c>
    </row>
    <row r="371" spans="1:12" ht="20.100000000000001" customHeight="1">
      <c r="A371" s="17" t="s">
        <v>1877</v>
      </c>
      <c r="B371" s="18"/>
      <c r="C371" s="18"/>
      <c r="D371" s="18"/>
      <c r="E371" s="18"/>
      <c r="F371" s="17"/>
      <c r="G371" s="1" t="s">
        <v>951</v>
      </c>
      <c r="H371" s="1" t="s">
        <v>1484</v>
      </c>
      <c r="I371" s="1" t="s">
        <v>1646</v>
      </c>
      <c r="J371" s="1" t="s">
        <v>52</v>
      </c>
      <c r="K371" s="1" t="s">
        <v>52</v>
      </c>
    </row>
    <row r="372" spans="1:12" ht="20.100000000000001" customHeight="1">
      <c r="A372" s="17" t="s">
        <v>1871</v>
      </c>
      <c r="B372" s="18"/>
      <c r="C372" s="18"/>
      <c r="D372" s="18"/>
      <c r="E372" s="18"/>
      <c r="F372" s="17"/>
      <c r="G372" s="1" t="s">
        <v>951</v>
      </c>
      <c r="H372" s="1" t="s">
        <v>1484</v>
      </c>
      <c r="I372" s="1" t="s">
        <v>1872</v>
      </c>
      <c r="J372" s="1" t="s">
        <v>52</v>
      </c>
      <c r="K372" s="1" t="s">
        <v>52</v>
      </c>
    </row>
    <row r="373" spans="1:12" ht="20.100000000000001" customHeight="1">
      <c r="A373" s="17" t="s">
        <v>1486</v>
      </c>
      <c r="B373" s="18"/>
      <c r="C373" s="18"/>
      <c r="D373" s="18"/>
      <c r="E373" s="18"/>
      <c r="F373" s="17"/>
      <c r="G373" s="1" t="s">
        <v>951</v>
      </c>
      <c r="H373" s="1" t="s">
        <v>1484</v>
      </c>
      <c r="I373" s="1" t="s">
        <v>52</v>
      </c>
      <c r="J373" s="1" t="s">
        <v>52</v>
      </c>
      <c r="K373" s="1" t="s">
        <v>52</v>
      </c>
    </row>
    <row r="374" spans="1:12" ht="20.100000000000001" customHeight="1">
      <c r="A374" s="17" t="s">
        <v>1878</v>
      </c>
      <c r="B374" s="18"/>
      <c r="C374" s="18"/>
      <c r="D374" s="18"/>
      <c r="E374" s="18"/>
      <c r="F374" s="17"/>
      <c r="G374" s="1" t="s">
        <v>951</v>
      </c>
      <c r="H374" s="1" t="s">
        <v>1484</v>
      </c>
      <c r="I374" s="1" t="s">
        <v>1879</v>
      </c>
      <c r="J374" s="1" t="s">
        <v>52</v>
      </c>
      <c r="K374" s="1" t="s">
        <v>52</v>
      </c>
    </row>
    <row r="375" spans="1:12" ht="20.100000000000001" customHeight="1">
      <c r="A375" s="17" t="s">
        <v>1880</v>
      </c>
      <c r="B375" s="18"/>
      <c r="C375" s="18"/>
      <c r="D375" s="18"/>
      <c r="E375" s="18"/>
      <c r="F375" s="17"/>
      <c r="G375" s="1" t="s">
        <v>951</v>
      </c>
      <c r="H375" s="1" t="s">
        <v>1484</v>
      </c>
      <c r="I375" s="1" t="s">
        <v>1881</v>
      </c>
      <c r="J375" s="1" t="s">
        <v>52</v>
      </c>
      <c r="K375" s="1" t="s">
        <v>52</v>
      </c>
    </row>
    <row r="376" spans="1:12" ht="20.100000000000001" customHeight="1">
      <c r="A376" s="17" t="s">
        <v>1517</v>
      </c>
      <c r="B376" s="19"/>
      <c r="C376" s="19"/>
      <c r="D376" s="19"/>
      <c r="E376" s="19"/>
      <c r="F376" s="20"/>
    </row>
    <row r="377" spans="1:12" ht="20.100000000000001" customHeight="1">
      <c r="A377" s="20"/>
      <c r="B377" s="20"/>
      <c r="C377" s="20"/>
      <c r="D377" s="20"/>
      <c r="E377" s="20"/>
      <c r="F377" s="20"/>
    </row>
    <row r="378" spans="1:12" ht="20.100000000000001" customHeight="1">
      <c r="A378" s="20" t="s">
        <v>1882</v>
      </c>
      <c r="B378" s="20"/>
      <c r="C378" s="20"/>
      <c r="D378" s="20"/>
      <c r="E378" s="20"/>
      <c r="F378" s="17"/>
      <c r="G378" s="1" t="s">
        <v>975</v>
      </c>
      <c r="I378" s="1" t="s">
        <v>972</v>
      </c>
      <c r="J378" s="1" t="s">
        <v>973</v>
      </c>
      <c r="K378" s="1" t="s">
        <v>68</v>
      </c>
    </row>
    <row r="379" spans="1:12" ht="20.100000000000001" customHeight="1">
      <c r="A379" s="17" t="s">
        <v>52</v>
      </c>
      <c r="B379" s="18"/>
      <c r="C379" s="18"/>
      <c r="D379" s="18"/>
      <c r="E379" s="18"/>
      <c r="F379" s="17"/>
      <c r="G379" s="1" t="s">
        <v>975</v>
      </c>
      <c r="H379" s="1" t="s">
        <v>1482</v>
      </c>
      <c r="I379" s="1" t="s">
        <v>52</v>
      </c>
      <c r="J379" s="1" t="s">
        <v>52</v>
      </c>
      <c r="K379" s="1" t="s">
        <v>52</v>
      </c>
      <c r="L379">
        <v>1</v>
      </c>
    </row>
    <row r="380" spans="1:12" ht="20.100000000000001" customHeight="1">
      <c r="A380" s="17" t="s">
        <v>1883</v>
      </c>
      <c r="B380" s="18"/>
      <c r="C380" s="18"/>
      <c r="D380" s="18"/>
      <c r="E380" s="18"/>
      <c r="F380" s="17"/>
      <c r="G380" s="1" t="s">
        <v>975</v>
      </c>
      <c r="H380" s="1" t="s">
        <v>1484</v>
      </c>
      <c r="I380" s="1" t="s">
        <v>1883</v>
      </c>
      <c r="J380" s="1" t="s">
        <v>52</v>
      </c>
      <c r="K380" s="1" t="s">
        <v>52</v>
      </c>
    </row>
    <row r="381" spans="1:12" ht="20.100000000000001" customHeight="1">
      <c r="A381" s="17" t="s">
        <v>1884</v>
      </c>
      <c r="B381" s="18"/>
      <c r="C381" s="18"/>
      <c r="D381" s="18"/>
      <c r="E381" s="18"/>
      <c r="F381" s="17"/>
      <c r="G381" s="1" t="s">
        <v>975</v>
      </c>
      <c r="H381" s="1" t="s">
        <v>1484</v>
      </c>
      <c r="I381" s="1" t="s">
        <v>1885</v>
      </c>
      <c r="J381" s="1" t="s">
        <v>52</v>
      </c>
      <c r="K381" s="1" t="s">
        <v>52</v>
      </c>
    </row>
    <row r="382" spans="1:12" ht="20.100000000000001" customHeight="1">
      <c r="A382" s="17" t="s">
        <v>1886</v>
      </c>
      <c r="B382" s="18"/>
      <c r="C382" s="18"/>
      <c r="D382" s="18"/>
      <c r="E382" s="18"/>
      <c r="F382" s="17"/>
      <c r="G382" s="1" t="s">
        <v>975</v>
      </c>
      <c r="H382" s="1" t="s">
        <v>1484</v>
      </c>
      <c r="I382" s="1" t="s">
        <v>1887</v>
      </c>
      <c r="J382" s="1" t="s">
        <v>52</v>
      </c>
      <c r="K382" s="1" t="s">
        <v>52</v>
      </c>
    </row>
    <row r="383" spans="1:12" ht="20.100000000000001" customHeight="1">
      <c r="A383" s="17" t="s">
        <v>1486</v>
      </c>
      <c r="B383" s="18"/>
      <c r="C383" s="18"/>
      <c r="D383" s="18"/>
      <c r="E383" s="18"/>
      <c r="F383" s="17"/>
      <c r="G383" s="1" t="s">
        <v>975</v>
      </c>
      <c r="H383" s="1" t="s">
        <v>1484</v>
      </c>
      <c r="I383" s="1" t="s">
        <v>1486</v>
      </c>
      <c r="J383" s="1" t="s">
        <v>52</v>
      </c>
      <c r="K383" s="1" t="s">
        <v>52</v>
      </c>
    </row>
    <row r="384" spans="1:12" ht="20.100000000000001" customHeight="1">
      <c r="A384" s="17" t="s">
        <v>1845</v>
      </c>
      <c r="B384" s="18"/>
      <c r="C384" s="18"/>
      <c r="D384" s="18"/>
      <c r="E384" s="18"/>
      <c r="F384" s="17"/>
      <c r="G384" s="1" t="s">
        <v>975</v>
      </c>
      <c r="H384" s="1" t="s">
        <v>1484</v>
      </c>
      <c r="I384" s="1" t="s">
        <v>1846</v>
      </c>
      <c r="J384" s="1" t="s">
        <v>52</v>
      </c>
      <c r="K384" s="1" t="s">
        <v>52</v>
      </c>
    </row>
    <row r="385" spans="1:11" ht="20.100000000000001" customHeight="1">
      <c r="A385" s="17" t="s">
        <v>1486</v>
      </c>
      <c r="B385" s="18"/>
      <c r="C385" s="18"/>
      <c r="D385" s="18"/>
      <c r="E385" s="18"/>
      <c r="F385" s="17"/>
      <c r="G385" s="1" t="s">
        <v>975</v>
      </c>
      <c r="H385" s="1" t="s">
        <v>1484</v>
      </c>
      <c r="I385" s="1" t="s">
        <v>52</v>
      </c>
      <c r="J385" s="1" t="s">
        <v>52</v>
      </c>
      <c r="K385" s="1" t="s">
        <v>52</v>
      </c>
    </row>
    <row r="386" spans="1:11" ht="20.100000000000001" customHeight="1">
      <c r="A386" s="17" t="s">
        <v>1888</v>
      </c>
      <c r="B386" s="18"/>
      <c r="C386" s="18"/>
      <c r="D386" s="18"/>
      <c r="E386" s="18"/>
      <c r="F386" s="17"/>
      <c r="G386" s="1" t="s">
        <v>975</v>
      </c>
      <c r="H386" s="1" t="s">
        <v>1484</v>
      </c>
      <c r="I386" s="1" t="s">
        <v>1889</v>
      </c>
      <c r="J386" s="1" t="s">
        <v>52</v>
      </c>
      <c r="K386" s="1" t="s">
        <v>52</v>
      </c>
    </row>
    <row r="387" spans="1:11" ht="20.100000000000001" customHeight="1">
      <c r="A387" s="17" t="s">
        <v>1890</v>
      </c>
      <c r="B387" s="18"/>
      <c r="C387" s="18"/>
      <c r="D387" s="18"/>
      <c r="E387" s="18"/>
      <c r="F387" s="17"/>
      <c r="G387" s="1" t="s">
        <v>975</v>
      </c>
      <c r="H387" s="1" t="s">
        <v>1484</v>
      </c>
      <c r="I387" s="1" t="s">
        <v>1891</v>
      </c>
      <c r="J387" s="1" t="s">
        <v>52</v>
      </c>
      <c r="K387" s="1" t="s">
        <v>52</v>
      </c>
    </row>
    <row r="388" spans="1:11" ht="20.100000000000001" customHeight="1">
      <c r="A388" s="17" t="s">
        <v>1892</v>
      </c>
      <c r="B388" s="18"/>
      <c r="C388" s="18"/>
      <c r="D388" s="18"/>
      <c r="E388" s="18"/>
      <c r="F388" s="17"/>
      <c r="G388" s="1" t="s">
        <v>975</v>
      </c>
      <c r="H388" s="1" t="s">
        <v>1484</v>
      </c>
      <c r="I388" s="1" t="s">
        <v>1893</v>
      </c>
      <c r="J388" s="1" t="s">
        <v>52</v>
      </c>
      <c r="K388" s="1" t="s">
        <v>52</v>
      </c>
    </row>
    <row r="389" spans="1:11" ht="20.100000000000001" customHeight="1">
      <c r="A389" s="17" t="s">
        <v>1894</v>
      </c>
      <c r="B389" s="18"/>
      <c r="C389" s="18"/>
      <c r="D389" s="18"/>
      <c r="E389" s="18"/>
      <c r="F389" s="17"/>
      <c r="G389" s="1" t="s">
        <v>975</v>
      </c>
      <c r="H389" s="1" t="s">
        <v>1484</v>
      </c>
      <c r="I389" s="1" t="s">
        <v>1895</v>
      </c>
      <c r="J389" s="1" t="s">
        <v>52</v>
      </c>
      <c r="K389" s="1" t="s">
        <v>52</v>
      </c>
    </row>
    <row r="390" spans="1:11" ht="20.100000000000001" customHeight="1">
      <c r="A390" s="17" t="s">
        <v>1896</v>
      </c>
      <c r="B390" s="18"/>
      <c r="C390" s="18"/>
      <c r="D390" s="18"/>
      <c r="E390" s="18"/>
      <c r="F390" s="17"/>
      <c r="G390" s="1" t="s">
        <v>975</v>
      </c>
      <c r="H390" s="1" t="s">
        <v>1484</v>
      </c>
      <c r="I390" s="1" t="s">
        <v>1897</v>
      </c>
      <c r="J390" s="1" t="s">
        <v>52</v>
      </c>
      <c r="K390" s="1" t="s">
        <v>52</v>
      </c>
    </row>
    <row r="391" spans="1:11" ht="20.100000000000001" customHeight="1">
      <c r="A391" s="17" t="s">
        <v>1898</v>
      </c>
      <c r="B391" s="18"/>
      <c r="C391" s="18"/>
      <c r="D391" s="18"/>
      <c r="E391" s="18"/>
      <c r="F391" s="17"/>
      <c r="G391" s="1" t="s">
        <v>975</v>
      </c>
      <c r="H391" s="1" t="s">
        <v>1484</v>
      </c>
      <c r="I391" s="1" t="s">
        <v>1899</v>
      </c>
      <c r="J391" s="1" t="s">
        <v>52</v>
      </c>
      <c r="K391" s="1" t="s">
        <v>52</v>
      </c>
    </row>
    <row r="392" spans="1:11" ht="20.100000000000001" customHeight="1">
      <c r="A392" s="17" t="s">
        <v>1507</v>
      </c>
      <c r="B392" s="18"/>
      <c r="C392" s="18"/>
      <c r="D392" s="18"/>
      <c r="E392" s="18"/>
      <c r="F392" s="17"/>
      <c r="G392" s="1" t="s">
        <v>975</v>
      </c>
      <c r="H392" s="1" t="s">
        <v>1484</v>
      </c>
      <c r="I392" s="1" t="s">
        <v>1508</v>
      </c>
      <c r="J392" s="1" t="s">
        <v>52</v>
      </c>
      <c r="K392" s="1" t="s">
        <v>52</v>
      </c>
    </row>
    <row r="393" spans="1:11" ht="20.100000000000001" customHeight="1">
      <c r="A393" s="17" t="s">
        <v>1486</v>
      </c>
      <c r="B393" s="18"/>
      <c r="C393" s="18"/>
      <c r="D393" s="18"/>
      <c r="E393" s="18"/>
      <c r="F393" s="17"/>
      <c r="G393" s="1" t="s">
        <v>975</v>
      </c>
      <c r="H393" s="1" t="s">
        <v>1484</v>
      </c>
      <c r="I393" s="1" t="s">
        <v>52</v>
      </c>
      <c r="J393" s="1" t="s">
        <v>52</v>
      </c>
      <c r="K393" s="1" t="s">
        <v>52</v>
      </c>
    </row>
    <row r="394" spans="1:11" ht="20.100000000000001" customHeight="1">
      <c r="A394" s="17" t="s">
        <v>1710</v>
      </c>
      <c r="B394" s="18"/>
      <c r="C394" s="18"/>
      <c r="D394" s="18"/>
      <c r="E394" s="18"/>
      <c r="F394" s="17"/>
      <c r="G394" s="1" t="s">
        <v>975</v>
      </c>
      <c r="H394" s="1" t="s">
        <v>1484</v>
      </c>
      <c r="I394" s="1" t="s">
        <v>1711</v>
      </c>
      <c r="J394" s="1" t="s">
        <v>52</v>
      </c>
      <c r="K394" s="1" t="s">
        <v>52</v>
      </c>
    </row>
    <row r="395" spans="1:11" ht="20.100000000000001" customHeight="1">
      <c r="A395" s="17" t="s">
        <v>1486</v>
      </c>
      <c r="B395" s="18"/>
      <c r="C395" s="18"/>
      <c r="D395" s="18"/>
      <c r="E395" s="18"/>
      <c r="F395" s="17"/>
      <c r="G395" s="1" t="s">
        <v>975</v>
      </c>
      <c r="H395" s="1" t="s">
        <v>1484</v>
      </c>
      <c r="I395" s="1" t="s">
        <v>1486</v>
      </c>
      <c r="J395" s="1" t="s">
        <v>52</v>
      </c>
      <c r="K395" s="1" t="s">
        <v>52</v>
      </c>
    </row>
    <row r="396" spans="1:11" ht="20.100000000000001" customHeight="1">
      <c r="A396" s="17" t="s">
        <v>1900</v>
      </c>
      <c r="B396" s="18"/>
      <c r="C396" s="18"/>
      <c r="D396" s="18"/>
      <c r="E396" s="18"/>
      <c r="F396" s="17"/>
      <c r="G396" s="1" t="s">
        <v>975</v>
      </c>
      <c r="H396" s="1" t="s">
        <v>1484</v>
      </c>
      <c r="I396" s="1" t="s">
        <v>1901</v>
      </c>
      <c r="J396" s="1" t="s">
        <v>52</v>
      </c>
      <c r="K396" s="1" t="s">
        <v>52</v>
      </c>
    </row>
    <row r="397" spans="1:11" ht="20.100000000000001" customHeight="1">
      <c r="A397" s="17" t="s">
        <v>1902</v>
      </c>
      <c r="B397" s="18"/>
      <c r="C397" s="18"/>
      <c r="D397" s="18"/>
      <c r="E397" s="18"/>
      <c r="F397" s="17"/>
      <c r="G397" s="1" t="s">
        <v>975</v>
      </c>
      <c r="H397" s="1" t="s">
        <v>1484</v>
      </c>
      <c r="I397" s="1" t="s">
        <v>1903</v>
      </c>
      <c r="J397" s="1" t="s">
        <v>52</v>
      </c>
      <c r="K397" s="1" t="s">
        <v>52</v>
      </c>
    </row>
    <row r="398" spans="1:11" ht="20.100000000000001" customHeight="1">
      <c r="A398" s="17" t="s">
        <v>1904</v>
      </c>
      <c r="B398" s="18"/>
      <c r="C398" s="18"/>
      <c r="D398" s="18"/>
      <c r="E398" s="18"/>
      <c r="F398" s="17"/>
      <c r="G398" s="1" t="s">
        <v>975</v>
      </c>
      <c r="H398" s="1" t="s">
        <v>1484</v>
      </c>
      <c r="I398" s="1" t="s">
        <v>1905</v>
      </c>
      <c r="J398" s="1" t="s">
        <v>52</v>
      </c>
      <c r="K398" s="1" t="s">
        <v>52</v>
      </c>
    </row>
    <row r="399" spans="1:11" ht="20.100000000000001" customHeight="1">
      <c r="A399" s="17" t="s">
        <v>1906</v>
      </c>
      <c r="B399" s="18"/>
      <c r="C399" s="18"/>
      <c r="D399" s="18"/>
      <c r="E399" s="18"/>
      <c r="F399" s="17"/>
      <c r="G399" s="1" t="s">
        <v>975</v>
      </c>
      <c r="H399" s="1" t="s">
        <v>1484</v>
      </c>
      <c r="I399" s="1" t="s">
        <v>1907</v>
      </c>
      <c r="J399" s="1" t="s">
        <v>52</v>
      </c>
      <c r="K399" s="1" t="s">
        <v>52</v>
      </c>
    </row>
    <row r="400" spans="1:11" ht="20.100000000000001" customHeight="1">
      <c r="A400" s="17" t="s">
        <v>1507</v>
      </c>
      <c r="B400" s="18"/>
      <c r="C400" s="18"/>
      <c r="D400" s="18"/>
      <c r="E400" s="18"/>
      <c r="F400" s="17"/>
      <c r="G400" s="1" t="s">
        <v>975</v>
      </c>
      <c r="H400" s="1" t="s">
        <v>1484</v>
      </c>
      <c r="I400" s="1" t="s">
        <v>1508</v>
      </c>
      <c r="J400" s="1" t="s">
        <v>52</v>
      </c>
      <c r="K400" s="1" t="s">
        <v>52</v>
      </c>
    </row>
    <row r="401" spans="1:11" ht="20.100000000000001" customHeight="1">
      <c r="A401" s="17" t="s">
        <v>1486</v>
      </c>
      <c r="B401" s="18"/>
      <c r="C401" s="18"/>
      <c r="D401" s="18"/>
      <c r="E401" s="18"/>
      <c r="F401" s="17"/>
      <c r="G401" s="1" t="s">
        <v>975</v>
      </c>
      <c r="H401" s="1" t="s">
        <v>1484</v>
      </c>
      <c r="I401" s="1" t="s">
        <v>52</v>
      </c>
      <c r="J401" s="1" t="s">
        <v>52</v>
      </c>
      <c r="K401" s="1" t="s">
        <v>52</v>
      </c>
    </row>
    <row r="402" spans="1:11" ht="20.100000000000001" customHeight="1">
      <c r="A402" s="17" t="s">
        <v>1908</v>
      </c>
      <c r="B402" s="18"/>
      <c r="C402" s="18"/>
      <c r="D402" s="18"/>
      <c r="E402" s="18"/>
      <c r="F402" s="17"/>
      <c r="G402" s="1" t="s">
        <v>975</v>
      </c>
      <c r="H402" s="1" t="s">
        <v>1484</v>
      </c>
      <c r="I402" s="1" t="s">
        <v>1909</v>
      </c>
      <c r="J402" s="1" t="s">
        <v>52</v>
      </c>
      <c r="K402" s="1" t="s">
        <v>52</v>
      </c>
    </row>
    <row r="403" spans="1:11" ht="20.100000000000001" customHeight="1">
      <c r="A403" s="17" t="s">
        <v>1507</v>
      </c>
      <c r="B403" s="18"/>
      <c r="C403" s="18"/>
      <c r="D403" s="18"/>
      <c r="E403" s="18"/>
      <c r="F403" s="17"/>
      <c r="G403" s="1" t="s">
        <v>975</v>
      </c>
      <c r="H403" s="1" t="s">
        <v>1484</v>
      </c>
      <c r="I403" s="1" t="s">
        <v>1508</v>
      </c>
      <c r="J403" s="1" t="s">
        <v>52</v>
      </c>
      <c r="K403" s="1" t="s">
        <v>52</v>
      </c>
    </row>
    <row r="404" spans="1:11" ht="20.100000000000001" customHeight="1">
      <c r="A404" s="21" t="s">
        <v>1517</v>
      </c>
      <c r="B404" s="22"/>
      <c r="C404" s="22"/>
      <c r="D404" s="22"/>
      <c r="E404" s="22"/>
      <c r="F404" s="23"/>
    </row>
  </sheetData>
  <mergeCells count="2">
    <mergeCell ref="A1:F1"/>
    <mergeCell ref="A2:F2"/>
  </mergeCells>
  <phoneticPr fontId="3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18"/>
  <sheetViews>
    <sheetView view="pageBreakPreview" topLeftCell="C118" zoomScale="60" zoomScaleNormal="100" workbookViewId="0">
      <selection activeCell="O10" sqref="O10"/>
    </sheetView>
  </sheetViews>
  <sheetFormatPr defaultRowHeight="16.5"/>
  <cols>
    <col min="1" max="1" width="19.25" hidden="1" customWidth="1"/>
    <col min="2" max="2" width="28.125" bestFit="1" customWidth="1"/>
    <col min="3" max="3" width="30.125" bestFit="1" customWidth="1"/>
    <col min="4" max="4" width="5" bestFit="1" customWidth="1"/>
    <col min="5" max="5" width="12.375" bestFit="1" customWidth="1"/>
    <col min="6" max="6" width="6.125" bestFit="1" customWidth="1"/>
    <col min="7" max="7" width="12.375" bestFit="1" customWidth="1"/>
    <col min="8" max="8" width="6.125" bestFit="1" customWidth="1"/>
    <col min="9" max="9" width="12.375" bestFit="1" customWidth="1"/>
    <col min="10" max="10" width="6.125" bestFit="1" customWidth="1"/>
    <col min="11" max="11" width="10.375" bestFit="1" customWidth="1"/>
    <col min="12" max="12" width="6.625" bestFit="1" customWidth="1"/>
    <col min="13" max="13" width="9.75" bestFit="1" customWidth="1"/>
    <col min="14" max="14" width="6.125" bestFit="1" customWidth="1"/>
    <col min="15" max="15" width="12.375" bestFit="1" customWidth="1"/>
    <col min="16" max="16" width="10.375" bestFit="1" customWidth="1"/>
    <col min="17" max="17" width="10.625" bestFit="1" customWidth="1"/>
    <col min="18" max="19" width="8.625" bestFit="1" customWidth="1"/>
    <col min="20" max="20" width="9.75" bestFit="1" customWidth="1"/>
    <col min="21" max="22" width="10.375" bestFit="1" customWidth="1"/>
    <col min="23" max="23" width="7.625" bestFit="1" customWidth="1"/>
    <col min="24" max="24" width="10.375" bestFit="1" customWidth="1"/>
    <col min="25" max="26" width="8.5" hidden="1" customWidth="1"/>
    <col min="27" max="27" width="10.375" hidden="1" customWidth="1"/>
    <col min="28" max="28" width="8.5" hidden="1" customWidth="1"/>
  </cols>
  <sheetData>
    <row r="1" spans="1:28" ht="30" customHeight="1">
      <c r="A1" s="146" t="s">
        <v>1910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8" ht="30" customHeight="1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28" ht="30" customHeight="1">
      <c r="A3" s="148" t="s">
        <v>420</v>
      </c>
      <c r="B3" s="148" t="s">
        <v>2</v>
      </c>
      <c r="C3" s="148" t="s">
        <v>1479</v>
      </c>
      <c r="D3" s="148" t="s">
        <v>4</v>
      </c>
      <c r="E3" s="148" t="s">
        <v>6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 t="s">
        <v>422</v>
      </c>
      <c r="Q3" s="148" t="s">
        <v>423</v>
      </c>
      <c r="R3" s="148"/>
      <c r="S3" s="148"/>
      <c r="T3" s="148"/>
      <c r="U3" s="148"/>
      <c r="V3" s="148"/>
      <c r="W3" s="148" t="s">
        <v>425</v>
      </c>
      <c r="X3" s="148" t="s">
        <v>12</v>
      </c>
      <c r="Y3" s="150" t="s">
        <v>1918</v>
      </c>
      <c r="Z3" s="150" t="s">
        <v>1919</v>
      </c>
      <c r="AA3" s="150" t="s">
        <v>1920</v>
      </c>
      <c r="AB3" s="150" t="s">
        <v>48</v>
      </c>
    </row>
    <row r="4" spans="1:28" ht="30" customHeight="1">
      <c r="A4" s="148"/>
      <c r="B4" s="148"/>
      <c r="C4" s="148"/>
      <c r="D4" s="148"/>
      <c r="E4" s="4" t="s">
        <v>1911</v>
      </c>
      <c r="F4" s="4" t="s">
        <v>1912</v>
      </c>
      <c r="G4" s="4" t="s">
        <v>1913</v>
      </c>
      <c r="H4" s="4" t="s">
        <v>1912</v>
      </c>
      <c r="I4" s="4" t="s">
        <v>1914</v>
      </c>
      <c r="J4" s="4" t="s">
        <v>1912</v>
      </c>
      <c r="K4" s="4" t="s">
        <v>1915</v>
      </c>
      <c r="L4" s="4" t="s">
        <v>1912</v>
      </c>
      <c r="M4" s="4" t="s">
        <v>1916</v>
      </c>
      <c r="N4" s="4" t="s">
        <v>1912</v>
      </c>
      <c r="O4" s="4" t="s">
        <v>1917</v>
      </c>
      <c r="P4" s="148"/>
      <c r="Q4" s="4" t="s">
        <v>1911</v>
      </c>
      <c r="R4" s="4" t="s">
        <v>1913</v>
      </c>
      <c r="S4" s="4" t="s">
        <v>1914</v>
      </c>
      <c r="T4" s="4" t="s">
        <v>1915</v>
      </c>
      <c r="U4" s="4" t="s">
        <v>1916</v>
      </c>
      <c r="V4" s="4" t="s">
        <v>1917</v>
      </c>
      <c r="W4" s="148"/>
      <c r="X4" s="148"/>
      <c r="Y4" s="150"/>
      <c r="Z4" s="150"/>
      <c r="AA4" s="150"/>
      <c r="AB4" s="150"/>
    </row>
    <row r="5" spans="1:28" ht="30" customHeight="1">
      <c r="A5" s="8" t="s">
        <v>1036</v>
      </c>
      <c r="B5" s="8" t="s">
        <v>625</v>
      </c>
      <c r="C5" s="8" t="s">
        <v>626</v>
      </c>
      <c r="D5" s="24" t="s">
        <v>87</v>
      </c>
      <c r="E5" s="25">
        <v>0</v>
      </c>
      <c r="F5" s="8" t="s">
        <v>52</v>
      </c>
      <c r="G5" s="25">
        <v>0</v>
      </c>
      <c r="H5" s="8" t="s">
        <v>52</v>
      </c>
      <c r="I5" s="25">
        <v>0</v>
      </c>
      <c r="J5" s="8" t="s">
        <v>52</v>
      </c>
      <c r="K5" s="25">
        <v>0</v>
      </c>
      <c r="L5" s="8" t="s">
        <v>52</v>
      </c>
      <c r="M5" s="25">
        <v>0</v>
      </c>
      <c r="N5" s="8" t="s">
        <v>52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25"/>
      <c r="V5" s="25"/>
      <c r="W5" s="8" t="s">
        <v>1035</v>
      </c>
      <c r="X5" s="8" t="s">
        <v>1921</v>
      </c>
      <c r="Y5" s="2" t="s">
        <v>52</v>
      </c>
      <c r="Z5" s="2" t="s">
        <v>52</v>
      </c>
      <c r="AA5" s="26"/>
      <c r="AB5" s="2" t="s">
        <v>52</v>
      </c>
    </row>
    <row r="6" spans="1:28" ht="30" customHeight="1">
      <c r="A6" s="8" t="s">
        <v>1421</v>
      </c>
      <c r="B6" s="8" t="s">
        <v>625</v>
      </c>
      <c r="C6" s="8" t="s">
        <v>1418</v>
      </c>
      <c r="D6" s="24" t="s">
        <v>87</v>
      </c>
      <c r="E6" s="25">
        <v>0</v>
      </c>
      <c r="F6" s="8" t="s">
        <v>52</v>
      </c>
      <c r="G6" s="25">
        <v>0</v>
      </c>
      <c r="H6" s="8" t="s">
        <v>52</v>
      </c>
      <c r="I6" s="25">
        <v>0</v>
      </c>
      <c r="J6" s="8" t="s">
        <v>52</v>
      </c>
      <c r="K6" s="25">
        <v>0</v>
      </c>
      <c r="L6" s="8" t="s">
        <v>52</v>
      </c>
      <c r="M6" s="25">
        <v>0</v>
      </c>
      <c r="N6" s="8" t="s">
        <v>52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/>
      <c r="V6" s="25"/>
      <c r="W6" s="8" t="s">
        <v>1420</v>
      </c>
      <c r="X6" s="8" t="s">
        <v>1921</v>
      </c>
      <c r="Y6" s="2" t="s">
        <v>52</v>
      </c>
      <c r="Z6" s="2" t="s">
        <v>52</v>
      </c>
      <c r="AA6" s="26"/>
      <c r="AB6" s="2" t="s">
        <v>52</v>
      </c>
    </row>
    <row r="7" spans="1:28" ht="30" customHeight="1">
      <c r="A7" s="8" t="s">
        <v>1056</v>
      </c>
      <c r="B7" s="8" t="s">
        <v>625</v>
      </c>
      <c r="C7" s="8" t="s">
        <v>1053</v>
      </c>
      <c r="D7" s="24" t="s">
        <v>87</v>
      </c>
      <c r="E7" s="25">
        <v>0</v>
      </c>
      <c r="F7" s="8" t="s">
        <v>52</v>
      </c>
      <c r="G7" s="25">
        <v>0</v>
      </c>
      <c r="H7" s="8" t="s">
        <v>52</v>
      </c>
      <c r="I7" s="25">
        <v>0</v>
      </c>
      <c r="J7" s="8" t="s">
        <v>52</v>
      </c>
      <c r="K7" s="25">
        <v>0</v>
      </c>
      <c r="L7" s="8" t="s">
        <v>52</v>
      </c>
      <c r="M7" s="25">
        <v>0</v>
      </c>
      <c r="N7" s="8" t="s">
        <v>52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/>
      <c r="V7" s="25"/>
      <c r="W7" s="8" t="s">
        <v>1055</v>
      </c>
      <c r="X7" s="8" t="s">
        <v>1921</v>
      </c>
      <c r="Y7" s="2" t="s">
        <v>52</v>
      </c>
      <c r="Z7" s="2" t="s">
        <v>52</v>
      </c>
      <c r="AA7" s="26"/>
      <c r="AB7" s="2" t="s">
        <v>52</v>
      </c>
    </row>
    <row r="8" spans="1:28" ht="30" customHeight="1">
      <c r="A8" s="8" t="s">
        <v>1068</v>
      </c>
      <c r="B8" s="8" t="s">
        <v>1064</v>
      </c>
      <c r="C8" s="8" t="s">
        <v>716</v>
      </c>
      <c r="D8" s="24" t="s">
        <v>87</v>
      </c>
      <c r="E8" s="25">
        <v>0</v>
      </c>
      <c r="F8" s="8" t="s">
        <v>52</v>
      </c>
      <c r="G8" s="25">
        <v>0</v>
      </c>
      <c r="H8" s="8" t="s">
        <v>52</v>
      </c>
      <c r="I8" s="25">
        <v>0</v>
      </c>
      <c r="J8" s="8" t="s">
        <v>52</v>
      </c>
      <c r="K8" s="25">
        <v>0</v>
      </c>
      <c r="L8" s="8" t="s">
        <v>52</v>
      </c>
      <c r="M8" s="25">
        <v>0</v>
      </c>
      <c r="N8" s="8" t="s">
        <v>52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/>
      <c r="V8" s="25"/>
      <c r="W8" s="8" t="s">
        <v>1067</v>
      </c>
      <c r="X8" s="8" t="s">
        <v>1921</v>
      </c>
      <c r="Y8" s="2" t="s">
        <v>52</v>
      </c>
      <c r="Z8" s="2" t="s">
        <v>52</v>
      </c>
      <c r="AA8" s="26"/>
      <c r="AB8" s="2" t="s">
        <v>52</v>
      </c>
    </row>
    <row r="9" spans="1:28" ht="30" customHeight="1">
      <c r="A9" s="8" t="s">
        <v>1080</v>
      </c>
      <c r="B9" s="8" t="s">
        <v>1076</v>
      </c>
      <c r="C9" s="8" t="s">
        <v>716</v>
      </c>
      <c r="D9" s="24" t="s">
        <v>87</v>
      </c>
      <c r="E9" s="25">
        <v>0</v>
      </c>
      <c r="F9" s="8" t="s">
        <v>52</v>
      </c>
      <c r="G9" s="25">
        <v>0</v>
      </c>
      <c r="H9" s="8" t="s">
        <v>52</v>
      </c>
      <c r="I9" s="25">
        <v>0</v>
      </c>
      <c r="J9" s="8" t="s">
        <v>52</v>
      </c>
      <c r="K9" s="25">
        <v>0</v>
      </c>
      <c r="L9" s="8" t="s">
        <v>52</v>
      </c>
      <c r="M9" s="25">
        <v>0</v>
      </c>
      <c r="N9" s="8" t="s">
        <v>52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/>
      <c r="V9" s="25"/>
      <c r="W9" s="8" t="s">
        <v>1079</v>
      </c>
      <c r="X9" s="8" t="s">
        <v>1921</v>
      </c>
      <c r="Y9" s="2" t="s">
        <v>52</v>
      </c>
      <c r="Z9" s="2" t="s">
        <v>52</v>
      </c>
      <c r="AA9" s="26"/>
      <c r="AB9" s="2" t="s">
        <v>52</v>
      </c>
    </row>
    <row r="10" spans="1:28" ht="30" customHeight="1">
      <c r="A10" s="8" t="s">
        <v>1105</v>
      </c>
      <c r="B10" s="8" t="s">
        <v>631</v>
      </c>
      <c r="C10" s="8" t="s">
        <v>632</v>
      </c>
      <c r="D10" s="24" t="s">
        <v>87</v>
      </c>
      <c r="E10" s="25">
        <v>0</v>
      </c>
      <c r="F10" s="8" t="s">
        <v>52</v>
      </c>
      <c r="G10" s="25">
        <v>0</v>
      </c>
      <c r="H10" s="8" t="s">
        <v>52</v>
      </c>
      <c r="I10" s="25">
        <v>0</v>
      </c>
      <c r="J10" s="8" t="s">
        <v>52</v>
      </c>
      <c r="K10" s="25">
        <v>0</v>
      </c>
      <c r="L10" s="8" t="s">
        <v>52</v>
      </c>
      <c r="M10" s="25">
        <v>0</v>
      </c>
      <c r="N10" s="8" t="s">
        <v>52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/>
      <c r="V10" s="25"/>
      <c r="W10" s="8" t="s">
        <v>1104</v>
      </c>
      <c r="X10" s="8" t="s">
        <v>1921</v>
      </c>
      <c r="Y10" s="2" t="s">
        <v>52</v>
      </c>
      <c r="Z10" s="2" t="s">
        <v>52</v>
      </c>
      <c r="AA10" s="26"/>
      <c r="AB10" s="2" t="s">
        <v>52</v>
      </c>
    </row>
    <row r="11" spans="1:28" ht="30" customHeight="1">
      <c r="A11" s="8" t="s">
        <v>1089</v>
      </c>
      <c r="B11" s="8" t="s">
        <v>1084</v>
      </c>
      <c r="C11" s="8" t="s">
        <v>1085</v>
      </c>
      <c r="D11" s="24" t="s">
        <v>87</v>
      </c>
      <c r="E11" s="25">
        <v>0</v>
      </c>
      <c r="F11" s="8" t="s">
        <v>52</v>
      </c>
      <c r="G11" s="25">
        <v>0</v>
      </c>
      <c r="H11" s="8" t="s">
        <v>52</v>
      </c>
      <c r="I11" s="25">
        <v>0</v>
      </c>
      <c r="J11" s="8" t="s">
        <v>52</v>
      </c>
      <c r="K11" s="25">
        <v>0</v>
      </c>
      <c r="L11" s="8" t="s">
        <v>52</v>
      </c>
      <c r="M11" s="25">
        <v>0</v>
      </c>
      <c r="N11" s="8" t="s">
        <v>52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/>
      <c r="V11" s="25"/>
      <c r="W11" s="8" t="s">
        <v>1088</v>
      </c>
      <c r="X11" s="8" t="s">
        <v>1921</v>
      </c>
      <c r="Y11" s="2" t="s">
        <v>52</v>
      </c>
      <c r="Z11" s="2" t="s">
        <v>52</v>
      </c>
      <c r="AA11" s="26"/>
      <c r="AB11" s="2" t="s">
        <v>52</v>
      </c>
    </row>
    <row r="12" spans="1:28" ht="30" customHeight="1">
      <c r="A12" s="8" t="s">
        <v>1007</v>
      </c>
      <c r="B12" s="8" t="s">
        <v>701</v>
      </c>
      <c r="C12" s="8" t="s">
        <v>998</v>
      </c>
      <c r="D12" s="24" t="s">
        <v>87</v>
      </c>
      <c r="E12" s="25">
        <v>0</v>
      </c>
      <c r="F12" s="8" t="s">
        <v>52</v>
      </c>
      <c r="G12" s="25">
        <v>0</v>
      </c>
      <c r="H12" s="8" t="s">
        <v>52</v>
      </c>
      <c r="I12" s="25">
        <v>0</v>
      </c>
      <c r="J12" s="8" t="s">
        <v>52</v>
      </c>
      <c r="K12" s="25">
        <v>0</v>
      </c>
      <c r="L12" s="8" t="s">
        <v>52</v>
      </c>
      <c r="M12" s="25">
        <v>0</v>
      </c>
      <c r="N12" s="8" t="s">
        <v>52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/>
      <c r="V12" s="25"/>
      <c r="W12" s="8" t="s">
        <v>1006</v>
      </c>
      <c r="X12" s="8" t="s">
        <v>1921</v>
      </c>
      <c r="Y12" s="2" t="s">
        <v>52</v>
      </c>
      <c r="Z12" s="2" t="s">
        <v>52</v>
      </c>
      <c r="AA12" s="26"/>
      <c r="AB12" s="2" t="s">
        <v>52</v>
      </c>
    </row>
    <row r="13" spans="1:28" ht="30" customHeight="1">
      <c r="A13" s="8" t="s">
        <v>1185</v>
      </c>
      <c r="B13" s="8" t="s">
        <v>701</v>
      </c>
      <c r="C13" s="8" t="s">
        <v>716</v>
      </c>
      <c r="D13" s="24" t="s">
        <v>87</v>
      </c>
      <c r="E13" s="25">
        <v>0</v>
      </c>
      <c r="F13" s="8" t="s">
        <v>52</v>
      </c>
      <c r="G13" s="25">
        <v>0</v>
      </c>
      <c r="H13" s="8" t="s">
        <v>52</v>
      </c>
      <c r="I13" s="25">
        <v>0</v>
      </c>
      <c r="J13" s="8" t="s">
        <v>52</v>
      </c>
      <c r="K13" s="25">
        <v>0</v>
      </c>
      <c r="L13" s="8" t="s">
        <v>52</v>
      </c>
      <c r="M13" s="25">
        <v>0</v>
      </c>
      <c r="N13" s="8" t="s">
        <v>52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/>
      <c r="V13" s="25"/>
      <c r="W13" s="8" t="s">
        <v>1184</v>
      </c>
      <c r="X13" s="8" t="s">
        <v>1921</v>
      </c>
      <c r="Y13" s="2" t="s">
        <v>52</v>
      </c>
      <c r="Z13" s="2" t="s">
        <v>52</v>
      </c>
      <c r="AA13" s="26"/>
      <c r="AB13" s="2" t="s">
        <v>52</v>
      </c>
    </row>
    <row r="14" spans="1:28" ht="30" customHeight="1">
      <c r="A14" s="8" t="s">
        <v>1177</v>
      </c>
      <c r="B14" s="8" t="s">
        <v>701</v>
      </c>
      <c r="C14" s="8" t="s">
        <v>702</v>
      </c>
      <c r="D14" s="24" t="s">
        <v>87</v>
      </c>
      <c r="E14" s="25">
        <v>0</v>
      </c>
      <c r="F14" s="8" t="s">
        <v>52</v>
      </c>
      <c r="G14" s="25">
        <v>0</v>
      </c>
      <c r="H14" s="8" t="s">
        <v>52</v>
      </c>
      <c r="I14" s="25">
        <v>0</v>
      </c>
      <c r="J14" s="8" t="s">
        <v>52</v>
      </c>
      <c r="K14" s="25">
        <v>0</v>
      </c>
      <c r="L14" s="8" t="s">
        <v>52</v>
      </c>
      <c r="M14" s="25">
        <v>0</v>
      </c>
      <c r="N14" s="8" t="s">
        <v>52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/>
      <c r="V14" s="25"/>
      <c r="W14" s="8" t="s">
        <v>1176</v>
      </c>
      <c r="X14" s="8" t="s">
        <v>1921</v>
      </c>
      <c r="Y14" s="2" t="s">
        <v>52</v>
      </c>
      <c r="Z14" s="2" t="s">
        <v>52</v>
      </c>
      <c r="AA14" s="26"/>
      <c r="AB14" s="2" t="s">
        <v>52</v>
      </c>
    </row>
    <row r="15" spans="1:28" ht="30" customHeight="1">
      <c r="A15" s="8" t="s">
        <v>1438</v>
      </c>
      <c r="B15" s="8" t="s">
        <v>1433</v>
      </c>
      <c r="C15" s="8" t="s">
        <v>1434</v>
      </c>
      <c r="D15" s="24" t="s">
        <v>87</v>
      </c>
      <c r="E15" s="25">
        <v>0</v>
      </c>
      <c r="F15" s="8" t="s">
        <v>52</v>
      </c>
      <c r="G15" s="25">
        <v>0</v>
      </c>
      <c r="H15" s="8" t="s">
        <v>52</v>
      </c>
      <c r="I15" s="25">
        <v>0</v>
      </c>
      <c r="J15" s="8" t="s">
        <v>52</v>
      </c>
      <c r="K15" s="25">
        <v>0</v>
      </c>
      <c r="L15" s="8" t="s">
        <v>52</v>
      </c>
      <c r="M15" s="25">
        <v>0</v>
      </c>
      <c r="N15" s="8" t="s">
        <v>52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/>
      <c r="V15" s="25"/>
      <c r="W15" s="8" t="s">
        <v>1437</v>
      </c>
      <c r="X15" s="8" t="s">
        <v>1921</v>
      </c>
      <c r="Y15" s="2" t="s">
        <v>52</v>
      </c>
      <c r="Z15" s="2" t="s">
        <v>52</v>
      </c>
      <c r="AA15" s="26"/>
      <c r="AB15" s="2" t="s">
        <v>52</v>
      </c>
    </row>
    <row r="16" spans="1:28" ht="30" customHeight="1">
      <c r="A16" s="8" t="s">
        <v>1467</v>
      </c>
      <c r="B16" s="8" t="s">
        <v>1433</v>
      </c>
      <c r="C16" s="8" t="s">
        <v>998</v>
      </c>
      <c r="D16" s="24" t="s">
        <v>87</v>
      </c>
      <c r="E16" s="25">
        <v>0</v>
      </c>
      <c r="F16" s="8" t="s">
        <v>52</v>
      </c>
      <c r="G16" s="25">
        <v>0</v>
      </c>
      <c r="H16" s="8" t="s">
        <v>52</v>
      </c>
      <c r="I16" s="25">
        <v>0</v>
      </c>
      <c r="J16" s="8" t="s">
        <v>52</v>
      </c>
      <c r="K16" s="25">
        <v>0</v>
      </c>
      <c r="L16" s="8" t="s">
        <v>52</v>
      </c>
      <c r="M16" s="25">
        <v>0</v>
      </c>
      <c r="N16" s="8" t="s">
        <v>52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/>
      <c r="V16" s="25"/>
      <c r="W16" s="8" t="s">
        <v>1466</v>
      </c>
      <c r="X16" s="8" t="s">
        <v>1921</v>
      </c>
      <c r="Y16" s="2" t="s">
        <v>52</v>
      </c>
      <c r="Z16" s="2" t="s">
        <v>52</v>
      </c>
      <c r="AA16" s="26"/>
      <c r="AB16" s="2" t="s">
        <v>52</v>
      </c>
    </row>
    <row r="17" spans="1:28" ht="30" customHeight="1">
      <c r="A17" s="8" t="s">
        <v>1458</v>
      </c>
      <c r="B17" s="8" t="s">
        <v>1453</v>
      </c>
      <c r="C17" s="8" t="s">
        <v>1454</v>
      </c>
      <c r="D17" s="24" t="s">
        <v>87</v>
      </c>
      <c r="E17" s="25">
        <v>0</v>
      </c>
      <c r="F17" s="8" t="s">
        <v>52</v>
      </c>
      <c r="G17" s="25">
        <v>0</v>
      </c>
      <c r="H17" s="8" t="s">
        <v>52</v>
      </c>
      <c r="I17" s="25">
        <v>0</v>
      </c>
      <c r="J17" s="8" t="s">
        <v>52</v>
      </c>
      <c r="K17" s="25">
        <v>0</v>
      </c>
      <c r="L17" s="8" t="s">
        <v>52</v>
      </c>
      <c r="M17" s="25">
        <v>0</v>
      </c>
      <c r="N17" s="8" t="s">
        <v>52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/>
      <c r="V17" s="25"/>
      <c r="W17" s="8" t="s">
        <v>1457</v>
      </c>
      <c r="X17" s="8" t="s">
        <v>1921</v>
      </c>
      <c r="Y17" s="2" t="s">
        <v>1482</v>
      </c>
      <c r="Z17" s="2" t="s">
        <v>52</v>
      </c>
      <c r="AA17" s="26"/>
      <c r="AB17" s="2" t="s">
        <v>52</v>
      </c>
    </row>
    <row r="18" spans="1:28" ht="30" customHeight="1">
      <c r="A18" s="8" t="s">
        <v>1118</v>
      </c>
      <c r="B18" s="8" t="s">
        <v>1113</v>
      </c>
      <c r="C18" s="8" t="s">
        <v>1114</v>
      </c>
      <c r="D18" s="24" t="s">
        <v>87</v>
      </c>
      <c r="E18" s="25">
        <v>0</v>
      </c>
      <c r="F18" s="8" t="s">
        <v>52</v>
      </c>
      <c r="G18" s="25">
        <v>0</v>
      </c>
      <c r="H18" s="8" t="s">
        <v>52</v>
      </c>
      <c r="I18" s="25">
        <v>0</v>
      </c>
      <c r="J18" s="8" t="s">
        <v>52</v>
      </c>
      <c r="K18" s="25">
        <v>0</v>
      </c>
      <c r="L18" s="8" t="s">
        <v>52</v>
      </c>
      <c r="M18" s="25">
        <v>0</v>
      </c>
      <c r="N18" s="8" t="s">
        <v>52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/>
      <c r="V18" s="25"/>
      <c r="W18" s="8" t="s">
        <v>1117</v>
      </c>
      <c r="X18" s="8" t="s">
        <v>1921</v>
      </c>
      <c r="Y18" s="2" t="s">
        <v>52</v>
      </c>
      <c r="Z18" s="2" t="s">
        <v>52</v>
      </c>
      <c r="AA18" s="26"/>
      <c r="AB18" s="2" t="s">
        <v>52</v>
      </c>
    </row>
    <row r="19" spans="1:28" ht="30" customHeight="1">
      <c r="A19" s="8" t="s">
        <v>1449</v>
      </c>
      <c r="B19" s="8" t="s">
        <v>984</v>
      </c>
      <c r="C19" s="8" t="s">
        <v>985</v>
      </c>
      <c r="D19" s="24" t="s">
        <v>87</v>
      </c>
      <c r="E19" s="25">
        <v>0</v>
      </c>
      <c r="F19" s="8" t="s">
        <v>52</v>
      </c>
      <c r="G19" s="25">
        <v>0</v>
      </c>
      <c r="H19" s="8" t="s">
        <v>52</v>
      </c>
      <c r="I19" s="25">
        <v>0</v>
      </c>
      <c r="J19" s="8" t="s">
        <v>52</v>
      </c>
      <c r="K19" s="25">
        <v>0</v>
      </c>
      <c r="L19" s="8" t="s">
        <v>52</v>
      </c>
      <c r="M19" s="25">
        <v>0</v>
      </c>
      <c r="N19" s="8" t="s">
        <v>52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/>
      <c r="V19" s="25"/>
      <c r="W19" s="8" t="s">
        <v>1448</v>
      </c>
      <c r="X19" s="8" t="s">
        <v>1921</v>
      </c>
      <c r="Y19" s="2" t="s">
        <v>52</v>
      </c>
      <c r="Z19" s="2" t="s">
        <v>52</v>
      </c>
      <c r="AA19" s="26"/>
      <c r="AB19" s="2" t="s">
        <v>52</v>
      </c>
    </row>
    <row r="20" spans="1:28" ht="30" customHeight="1">
      <c r="A20" s="8" t="s">
        <v>957</v>
      </c>
      <c r="B20" s="8" t="s">
        <v>954</v>
      </c>
      <c r="C20" s="8" t="s">
        <v>955</v>
      </c>
      <c r="D20" s="24" t="s">
        <v>116</v>
      </c>
      <c r="E20" s="25"/>
      <c r="F20" s="8"/>
      <c r="G20" s="25"/>
      <c r="H20" s="8"/>
      <c r="I20" s="25"/>
      <c r="J20" s="8"/>
      <c r="K20" s="25"/>
      <c r="L20" s="8"/>
      <c r="M20" s="25"/>
      <c r="N20" s="8"/>
      <c r="O20" s="25"/>
      <c r="P20" s="25"/>
      <c r="Q20" s="25"/>
      <c r="R20" s="25"/>
      <c r="S20" s="25"/>
      <c r="T20" s="25"/>
      <c r="U20" s="25"/>
      <c r="V20" s="25"/>
      <c r="W20" s="8" t="s">
        <v>956</v>
      </c>
      <c r="X20" s="8" t="s">
        <v>52</v>
      </c>
      <c r="Y20" s="2" t="s">
        <v>52</v>
      </c>
      <c r="Z20" s="2" t="s">
        <v>52</v>
      </c>
      <c r="AA20" s="26"/>
      <c r="AB20" s="2" t="s">
        <v>52</v>
      </c>
    </row>
    <row r="21" spans="1:28" ht="30" customHeight="1">
      <c r="A21" s="8" t="s">
        <v>908</v>
      </c>
      <c r="B21" s="8" t="s">
        <v>381</v>
      </c>
      <c r="C21" s="8" t="s">
        <v>906</v>
      </c>
      <c r="D21" s="24" t="s">
        <v>116</v>
      </c>
      <c r="E21" s="25"/>
      <c r="F21" s="8"/>
      <c r="G21" s="25"/>
      <c r="H21" s="8"/>
      <c r="I21" s="25"/>
      <c r="J21" s="8"/>
      <c r="K21" s="25"/>
      <c r="L21" s="8"/>
      <c r="M21" s="25"/>
      <c r="N21" s="8"/>
      <c r="O21" s="25"/>
      <c r="P21" s="25"/>
      <c r="Q21" s="25"/>
      <c r="R21" s="25"/>
      <c r="S21" s="25"/>
      <c r="T21" s="25"/>
      <c r="U21" s="25"/>
      <c r="V21" s="25"/>
      <c r="W21" s="8" t="s">
        <v>907</v>
      </c>
      <c r="X21" s="8" t="s">
        <v>1922</v>
      </c>
      <c r="Y21" s="2" t="s">
        <v>52</v>
      </c>
      <c r="Z21" s="2" t="s">
        <v>52</v>
      </c>
      <c r="AA21" s="26"/>
      <c r="AB21" s="2" t="s">
        <v>52</v>
      </c>
    </row>
    <row r="22" spans="1:28" ht="30" customHeight="1">
      <c r="A22" s="8" t="s">
        <v>384</v>
      </c>
      <c r="B22" s="8" t="s">
        <v>381</v>
      </c>
      <c r="C22" s="8" t="s">
        <v>382</v>
      </c>
      <c r="D22" s="24" t="s">
        <v>116</v>
      </c>
      <c r="E22" s="25"/>
      <c r="F22" s="8"/>
      <c r="G22" s="25"/>
      <c r="H22" s="8"/>
      <c r="I22" s="25"/>
      <c r="J22" s="8"/>
      <c r="K22" s="25"/>
      <c r="L22" s="8"/>
      <c r="M22" s="25"/>
      <c r="N22" s="8"/>
      <c r="O22" s="25"/>
      <c r="P22" s="25"/>
      <c r="Q22" s="25"/>
      <c r="R22" s="25"/>
      <c r="S22" s="25"/>
      <c r="T22" s="25"/>
      <c r="U22" s="25"/>
      <c r="V22" s="25"/>
      <c r="W22" s="8" t="s">
        <v>383</v>
      </c>
      <c r="X22" s="8" t="s">
        <v>52</v>
      </c>
      <c r="Y22" s="2" t="s">
        <v>52</v>
      </c>
      <c r="Z22" s="2" t="s">
        <v>52</v>
      </c>
      <c r="AA22" s="26"/>
      <c r="AB22" s="2" t="s">
        <v>52</v>
      </c>
    </row>
    <row r="23" spans="1:28" ht="30" customHeight="1">
      <c r="A23" s="8" t="s">
        <v>780</v>
      </c>
      <c r="B23" s="8" t="s">
        <v>777</v>
      </c>
      <c r="C23" s="8" t="s">
        <v>778</v>
      </c>
      <c r="D23" s="24" t="s">
        <v>93</v>
      </c>
      <c r="E23" s="25"/>
      <c r="F23" s="8"/>
      <c r="G23" s="25"/>
      <c r="H23" s="8"/>
      <c r="I23" s="25"/>
      <c r="J23" s="8"/>
      <c r="K23" s="25"/>
      <c r="L23" s="8"/>
      <c r="M23" s="25"/>
      <c r="N23" s="8"/>
      <c r="O23" s="25"/>
      <c r="P23" s="25"/>
      <c r="Q23" s="25"/>
      <c r="R23" s="25"/>
      <c r="S23" s="25"/>
      <c r="T23" s="25"/>
      <c r="U23" s="25"/>
      <c r="V23" s="25"/>
      <c r="W23" s="8" t="s">
        <v>779</v>
      </c>
      <c r="X23" s="8" t="s">
        <v>52</v>
      </c>
      <c r="Y23" s="2" t="s">
        <v>52</v>
      </c>
      <c r="Z23" s="2" t="s">
        <v>52</v>
      </c>
      <c r="AA23" s="26"/>
      <c r="AB23" s="2" t="s">
        <v>52</v>
      </c>
    </row>
    <row r="24" spans="1:28" ht="30" customHeight="1">
      <c r="A24" s="8" t="s">
        <v>1145</v>
      </c>
      <c r="B24" s="8" t="s">
        <v>777</v>
      </c>
      <c r="C24" s="8" t="s">
        <v>1144</v>
      </c>
      <c r="D24" s="24" t="s">
        <v>93</v>
      </c>
      <c r="E24" s="25"/>
      <c r="F24" s="8"/>
      <c r="G24" s="25"/>
      <c r="H24" s="8"/>
      <c r="I24" s="25"/>
      <c r="J24" s="8"/>
      <c r="K24" s="25"/>
      <c r="L24" s="8"/>
      <c r="M24" s="25"/>
      <c r="N24" s="8"/>
      <c r="O24" s="25"/>
      <c r="P24" s="25"/>
      <c r="Q24" s="25"/>
      <c r="R24" s="25"/>
      <c r="S24" s="25"/>
      <c r="T24" s="25"/>
      <c r="U24" s="25"/>
      <c r="V24" s="25"/>
      <c r="W24" s="8" t="s">
        <v>1923</v>
      </c>
      <c r="X24" s="8" t="s">
        <v>52</v>
      </c>
      <c r="Y24" s="2" t="s">
        <v>52</v>
      </c>
      <c r="Z24" s="2" t="s">
        <v>52</v>
      </c>
      <c r="AA24" s="26"/>
      <c r="AB24" s="2" t="s">
        <v>52</v>
      </c>
    </row>
    <row r="25" spans="1:28" ht="30" customHeight="1">
      <c r="A25" s="8" t="s">
        <v>1277</v>
      </c>
      <c r="B25" s="8" t="s">
        <v>1274</v>
      </c>
      <c r="C25" s="8" t="s">
        <v>1275</v>
      </c>
      <c r="D25" s="24" t="s">
        <v>93</v>
      </c>
      <c r="E25" s="25"/>
      <c r="F25" s="8"/>
      <c r="G25" s="25"/>
      <c r="H25" s="8"/>
      <c r="I25" s="25"/>
      <c r="J25" s="8"/>
      <c r="K25" s="25"/>
      <c r="L25" s="8"/>
      <c r="M25" s="25"/>
      <c r="N25" s="8"/>
      <c r="O25" s="25"/>
      <c r="P25" s="25"/>
      <c r="Q25" s="25"/>
      <c r="R25" s="25"/>
      <c r="S25" s="25"/>
      <c r="T25" s="25"/>
      <c r="U25" s="25"/>
      <c r="V25" s="25"/>
      <c r="W25" s="8" t="s">
        <v>1276</v>
      </c>
      <c r="X25" s="8" t="s">
        <v>52</v>
      </c>
      <c r="Y25" s="2" t="s">
        <v>52</v>
      </c>
      <c r="Z25" s="2" t="s">
        <v>52</v>
      </c>
      <c r="AA25" s="26"/>
      <c r="AB25" s="2" t="s">
        <v>52</v>
      </c>
    </row>
    <row r="26" spans="1:28" ht="30" customHeight="1">
      <c r="A26" s="8" t="s">
        <v>785</v>
      </c>
      <c r="B26" s="8" t="s">
        <v>782</v>
      </c>
      <c r="C26" s="8" t="s">
        <v>783</v>
      </c>
      <c r="D26" s="24" t="s">
        <v>93</v>
      </c>
      <c r="E26" s="25"/>
      <c r="F26" s="8"/>
      <c r="G26" s="25"/>
      <c r="H26" s="8"/>
      <c r="I26" s="25"/>
      <c r="J26" s="8"/>
      <c r="K26" s="25"/>
      <c r="L26" s="8"/>
      <c r="M26" s="25"/>
      <c r="N26" s="8"/>
      <c r="O26" s="25"/>
      <c r="P26" s="25"/>
      <c r="Q26" s="25"/>
      <c r="R26" s="25"/>
      <c r="S26" s="25"/>
      <c r="T26" s="25"/>
      <c r="U26" s="25"/>
      <c r="V26" s="25"/>
      <c r="W26" s="8" t="s">
        <v>784</v>
      </c>
      <c r="X26" s="8" t="s">
        <v>52</v>
      </c>
      <c r="Y26" s="2" t="s">
        <v>52</v>
      </c>
      <c r="Z26" s="2" t="s">
        <v>52</v>
      </c>
      <c r="AA26" s="26"/>
      <c r="AB26" s="2" t="s">
        <v>52</v>
      </c>
    </row>
    <row r="27" spans="1:28" ht="30" customHeight="1">
      <c r="A27" s="8" t="s">
        <v>762</v>
      </c>
      <c r="B27" s="8" t="s">
        <v>759</v>
      </c>
      <c r="C27" s="8" t="s">
        <v>760</v>
      </c>
      <c r="D27" s="24" t="s">
        <v>710</v>
      </c>
      <c r="E27" s="25"/>
      <c r="F27" s="8"/>
      <c r="G27" s="25"/>
      <c r="H27" s="8"/>
      <c r="I27" s="25"/>
      <c r="J27" s="8"/>
      <c r="K27" s="25"/>
      <c r="L27" s="8"/>
      <c r="M27" s="25"/>
      <c r="N27" s="8"/>
      <c r="O27" s="25"/>
      <c r="P27" s="25"/>
      <c r="Q27" s="25"/>
      <c r="R27" s="25"/>
      <c r="S27" s="25"/>
      <c r="T27" s="25"/>
      <c r="U27" s="25"/>
      <c r="V27" s="25"/>
      <c r="W27" s="8" t="s">
        <v>761</v>
      </c>
      <c r="X27" s="8" t="s">
        <v>1924</v>
      </c>
      <c r="Y27" s="2" t="s">
        <v>52</v>
      </c>
      <c r="Z27" s="2" t="s">
        <v>52</v>
      </c>
      <c r="AA27" s="26"/>
      <c r="AB27" s="2" t="s">
        <v>52</v>
      </c>
    </row>
    <row r="28" spans="1:28" ht="30" customHeight="1">
      <c r="A28" s="8" t="s">
        <v>1012</v>
      </c>
      <c r="B28" s="8" t="s">
        <v>1009</v>
      </c>
      <c r="C28" s="8" t="s">
        <v>1010</v>
      </c>
      <c r="D28" s="24" t="s">
        <v>888</v>
      </c>
      <c r="E28" s="25"/>
      <c r="F28" s="8"/>
      <c r="G28" s="25"/>
      <c r="H28" s="8"/>
      <c r="I28" s="25"/>
      <c r="J28" s="8"/>
      <c r="K28" s="25"/>
      <c r="L28" s="8"/>
      <c r="M28" s="25"/>
      <c r="N28" s="8"/>
      <c r="O28" s="25"/>
      <c r="P28" s="25"/>
      <c r="Q28" s="25"/>
      <c r="R28" s="25"/>
      <c r="S28" s="25"/>
      <c r="T28" s="25"/>
      <c r="U28" s="25"/>
      <c r="V28" s="25"/>
      <c r="W28" s="8" t="s">
        <v>1011</v>
      </c>
      <c r="X28" s="8" t="s">
        <v>52</v>
      </c>
      <c r="Y28" s="2" t="s">
        <v>52</v>
      </c>
      <c r="Z28" s="2" t="s">
        <v>52</v>
      </c>
      <c r="AA28" s="26"/>
      <c r="AB28" s="2" t="s">
        <v>52</v>
      </c>
    </row>
    <row r="29" spans="1:28" ht="30" customHeight="1">
      <c r="A29" s="8" t="s">
        <v>1094</v>
      </c>
      <c r="B29" s="8" t="s">
        <v>1091</v>
      </c>
      <c r="C29" s="8" t="s">
        <v>1092</v>
      </c>
      <c r="D29" s="24" t="s">
        <v>888</v>
      </c>
      <c r="E29" s="25"/>
      <c r="F29" s="8"/>
      <c r="G29" s="25"/>
      <c r="H29" s="8"/>
      <c r="I29" s="25"/>
      <c r="J29" s="8"/>
      <c r="K29" s="25"/>
      <c r="L29" s="8"/>
      <c r="M29" s="25"/>
      <c r="N29" s="8"/>
      <c r="O29" s="25"/>
      <c r="P29" s="25"/>
      <c r="Q29" s="25"/>
      <c r="R29" s="25"/>
      <c r="S29" s="25"/>
      <c r="T29" s="25"/>
      <c r="U29" s="25"/>
      <c r="V29" s="25"/>
      <c r="W29" s="8" t="s">
        <v>1093</v>
      </c>
      <c r="X29" s="8" t="s">
        <v>52</v>
      </c>
      <c r="Y29" s="2" t="s">
        <v>52</v>
      </c>
      <c r="Z29" s="2" t="s">
        <v>52</v>
      </c>
      <c r="AA29" s="26"/>
      <c r="AB29" s="2" t="s">
        <v>52</v>
      </c>
    </row>
    <row r="30" spans="1:28" ht="30" customHeight="1">
      <c r="A30" s="8" t="s">
        <v>161</v>
      </c>
      <c r="B30" s="8" t="s">
        <v>157</v>
      </c>
      <c r="C30" s="8" t="s">
        <v>158</v>
      </c>
      <c r="D30" s="24" t="s">
        <v>159</v>
      </c>
      <c r="E30" s="25"/>
      <c r="F30" s="8"/>
      <c r="G30" s="25"/>
      <c r="H30" s="8"/>
      <c r="I30" s="25"/>
      <c r="J30" s="8"/>
      <c r="K30" s="25"/>
      <c r="L30" s="8"/>
      <c r="M30" s="25"/>
      <c r="N30" s="8"/>
      <c r="O30" s="25"/>
      <c r="P30" s="25"/>
      <c r="Q30" s="25"/>
      <c r="R30" s="25"/>
      <c r="S30" s="25"/>
      <c r="T30" s="25"/>
      <c r="U30" s="25"/>
      <c r="V30" s="25"/>
      <c r="W30" s="8" t="s">
        <v>160</v>
      </c>
      <c r="X30" s="8" t="s">
        <v>52</v>
      </c>
      <c r="Y30" s="2" t="s">
        <v>52</v>
      </c>
      <c r="Z30" s="2" t="s">
        <v>52</v>
      </c>
      <c r="AA30" s="26"/>
      <c r="AB30" s="2" t="s">
        <v>52</v>
      </c>
    </row>
    <row r="31" spans="1:28" ht="30" customHeight="1">
      <c r="A31" s="8" t="s">
        <v>165</v>
      </c>
      <c r="B31" s="8" t="s">
        <v>157</v>
      </c>
      <c r="C31" s="8" t="s">
        <v>163</v>
      </c>
      <c r="D31" s="24" t="s">
        <v>159</v>
      </c>
      <c r="E31" s="25"/>
      <c r="F31" s="8"/>
      <c r="G31" s="25"/>
      <c r="H31" s="8"/>
      <c r="I31" s="25"/>
      <c r="J31" s="8"/>
      <c r="K31" s="25"/>
      <c r="L31" s="8"/>
      <c r="M31" s="25"/>
      <c r="N31" s="8"/>
      <c r="O31" s="25"/>
      <c r="P31" s="25"/>
      <c r="Q31" s="25"/>
      <c r="R31" s="25"/>
      <c r="S31" s="25"/>
      <c r="T31" s="25"/>
      <c r="U31" s="25"/>
      <c r="V31" s="25"/>
      <c r="W31" s="8" t="s">
        <v>164</v>
      </c>
      <c r="X31" s="8" t="s">
        <v>52</v>
      </c>
      <c r="Y31" s="2" t="s">
        <v>52</v>
      </c>
      <c r="Z31" s="2" t="s">
        <v>52</v>
      </c>
      <c r="AA31" s="26"/>
      <c r="AB31" s="2" t="s">
        <v>52</v>
      </c>
    </row>
    <row r="32" spans="1:28" ht="30" customHeight="1">
      <c r="A32" s="8" t="s">
        <v>169</v>
      </c>
      <c r="B32" s="8" t="s">
        <v>157</v>
      </c>
      <c r="C32" s="8" t="s">
        <v>167</v>
      </c>
      <c r="D32" s="24" t="s">
        <v>159</v>
      </c>
      <c r="E32" s="25"/>
      <c r="F32" s="8"/>
      <c r="G32" s="25"/>
      <c r="H32" s="8"/>
      <c r="I32" s="25"/>
      <c r="J32" s="8"/>
      <c r="K32" s="25"/>
      <c r="L32" s="8"/>
      <c r="M32" s="25"/>
      <c r="N32" s="8"/>
      <c r="O32" s="25"/>
      <c r="P32" s="25"/>
      <c r="Q32" s="25"/>
      <c r="R32" s="25"/>
      <c r="S32" s="25"/>
      <c r="T32" s="25"/>
      <c r="U32" s="25"/>
      <c r="V32" s="25"/>
      <c r="W32" s="8" t="s">
        <v>168</v>
      </c>
      <c r="X32" s="8" t="s">
        <v>52</v>
      </c>
      <c r="Y32" s="2" t="s">
        <v>52</v>
      </c>
      <c r="Z32" s="2" t="s">
        <v>52</v>
      </c>
      <c r="AA32" s="26"/>
      <c r="AB32" s="2" t="s">
        <v>52</v>
      </c>
    </row>
    <row r="33" spans="1:28" ht="30" customHeight="1">
      <c r="A33" s="8" t="s">
        <v>741</v>
      </c>
      <c r="B33" s="8" t="s">
        <v>738</v>
      </c>
      <c r="C33" s="8" t="s">
        <v>739</v>
      </c>
      <c r="D33" s="24" t="s">
        <v>710</v>
      </c>
      <c r="E33" s="25"/>
      <c r="F33" s="8"/>
      <c r="G33" s="25"/>
      <c r="H33" s="8"/>
      <c r="I33" s="25"/>
      <c r="J33" s="8"/>
      <c r="K33" s="25"/>
      <c r="L33" s="8"/>
      <c r="M33" s="25"/>
      <c r="N33" s="8"/>
      <c r="O33" s="25"/>
      <c r="P33" s="25"/>
      <c r="Q33" s="25"/>
      <c r="R33" s="25"/>
      <c r="S33" s="25"/>
      <c r="T33" s="25"/>
      <c r="U33" s="25"/>
      <c r="V33" s="25"/>
      <c r="W33" s="8" t="s">
        <v>740</v>
      </c>
      <c r="X33" s="8" t="s">
        <v>52</v>
      </c>
      <c r="Y33" s="2" t="s">
        <v>52</v>
      </c>
      <c r="Z33" s="2" t="s">
        <v>52</v>
      </c>
      <c r="AA33" s="26"/>
      <c r="AB33" s="2" t="s">
        <v>52</v>
      </c>
    </row>
    <row r="34" spans="1:28" ht="30" customHeight="1">
      <c r="A34" s="8" t="s">
        <v>217</v>
      </c>
      <c r="B34" s="8" t="s">
        <v>214</v>
      </c>
      <c r="C34" s="8" t="s">
        <v>215</v>
      </c>
      <c r="D34" s="24" t="s">
        <v>159</v>
      </c>
      <c r="E34" s="25"/>
      <c r="F34" s="8"/>
      <c r="G34" s="25"/>
      <c r="H34" s="8"/>
      <c r="I34" s="25"/>
      <c r="J34" s="8"/>
      <c r="K34" s="25"/>
      <c r="L34" s="8"/>
      <c r="M34" s="25"/>
      <c r="N34" s="8"/>
      <c r="O34" s="25"/>
      <c r="P34" s="25"/>
      <c r="Q34" s="25"/>
      <c r="R34" s="25"/>
      <c r="S34" s="25"/>
      <c r="T34" s="25"/>
      <c r="U34" s="25"/>
      <c r="V34" s="25"/>
      <c r="W34" s="8" t="s">
        <v>216</v>
      </c>
      <c r="X34" s="8" t="s">
        <v>52</v>
      </c>
      <c r="Y34" s="2" t="s">
        <v>52</v>
      </c>
      <c r="Z34" s="2" t="s">
        <v>52</v>
      </c>
      <c r="AA34" s="26"/>
      <c r="AB34" s="2" t="s">
        <v>52</v>
      </c>
    </row>
    <row r="35" spans="1:28" ht="30" customHeight="1">
      <c r="A35" s="8" t="s">
        <v>1329</v>
      </c>
      <c r="B35" s="8" t="s">
        <v>1326</v>
      </c>
      <c r="C35" s="8" t="s">
        <v>1327</v>
      </c>
      <c r="D35" s="24" t="s">
        <v>710</v>
      </c>
      <c r="E35" s="25"/>
      <c r="F35" s="8"/>
      <c r="G35" s="25"/>
      <c r="H35" s="8"/>
      <c r="I35" s="25"/>
      <c r="J35" s="8"/>
      <c r="K35" s="25"/>
      <c r="L35" s="8"/>
      <c r="M35" s="25"/>
      <c r="N35" s="8"/>
      <c r="O35" s="25"/>
      <c r="P35" s="25"/>
      <c r="Q35" s="25"/>
      <c r="R35" s="25"/>
      <c r="S35" s="25"/>
      <c r="T35" s="25"/>
      <c r="U35" s="25"/>
      <c r="V35" s="25"/>
      <c r="W35" s="8" t="s">
        <v>1328</v>
      </c>
      <c r="X35" s="8" t="s">
        <v>52</v>
      </c>
      <c r="Y35" s="2" t="s">
        <v>52</v>
      </c>
      <c r="Z35" s="2" t="s">
        <v>52</v>
      </c>
      <c r="AA35" s="26"/>
      <c r="AB35" s="2" t="s">
        <v>52</v>
      </c>
    </row>
    <row r="36" spans="1:28" ht="30" customHeight="1">
      <c r="A36" s="8" t="s">
        <v>1295</v>
      </c>
      <c r="B36" s="8" t="s">
        <v>750</v>
      </c>
      <c r="C36" s="8" t="s">
        <v>1293</v>
      </c>
      <c r="D36" s="24" t="s">
        <v>710</v>
      </c>
      <c r="E36" s="25"/>
      <c r="F36" s="8"/>
      <c r="G36" s="25"/>
      <c r="H36" s="8"/>
      <c r="I36" s="25"/>
      <c r="J36" s="8"/>
      <c r="K36" s="25"/>
      <c r="L36" s="8"/>
      <c r="M36" s="25"/>
      <c r="N36" s="8"/>
      <c r="O36" s="25"/>
      <c r="P36" s="25"/>
      <c r="Q36" s="25"/>
      <c r="R36" s="25"/>
      <c r="S36" s="25"/>
      <c r="T36" s="25"/>
      <c r="U36" s="25"/>
      <c r="V36" s="25"/>
      <c r="W36" s="8" t="s">
        <v>1294</v>
      </c>
      <c r="X36" s="8" t="s">
        <v>52</v>
      </c>
      <c r="Y36" s="2" t="s">
        <v>52</v>
      </c>
      <c r="Z36" s="2" t="s">
        <v>52</v>
      </c>
      <c r="AA36" s="26"/>
      <c r="AB36" s="2" t="s">
        <v>52</v>
      </c>
    </row>
    <row r="37" spans="1:28" ht="30" customHeight="1">
      <c r="A37" s="8" t="s">
        <v>753</v>
      </c>
      <c r="B37" s="8" t="s">
        <v>750</v>
      </c>
      <c r="C37" s="8" t="s">
        <v>751</v>
      </c>
      <c r="D37" s="24" t="s">
        <v>710</v>
      </c>
      <c r="E37" s="25"/>
      <c r="F37" s="8"/>
      <c r="G37" s="25"/>
      <c r="H37" s="8"/>
      <c r="I37" s="25"/>
      <c r="J37" s="8"/>
      <c r="K37" s="25"/>
      <c r="L37" s="8"/>
      <c r="M37" s="25"/>
      <c r="N37" s="8"/>
      <c r="O37" s="25"/>
      <c r="P37" s="25"/>
      <c r="Q37" s="25"/>
      <c r="R37" s="25"/>
      <c r="S37" s="25"/>
      <c r="T37" s="25"/>
      <c r="U37" s="25"/>
      <c r="V37" s="25"/>
      <c r="W37" s="8" t="s">
        <v>752</v>
      </c>
      <c r="X37" s="8" t="s">
        <v>52</v>
      </c>
      <c r="Y37" s="2" t="s">
        <v>52</v>
      </c>
      <c r="Z37" s="2" t="s">
        <v>52</v>
      </c>
      <c r="AA37" s="26"/>
      <c r="AB37" s="2" t="s">
        <v>52</v>
      </c>
    </row>
    <row r="38" spans="1:28" ht="30" customHeight="1">
      <c r="A38" s="8" t="s">
        <v>1258</v>
      </c>
      <c r="B38" s="8" t="s">
        <v>501</v>
      </c>
      <c r="C38" s="8" t="s">
        <v>502</v>
      </c>
      <c r="D38" s="24" t="s">
        <v>1256</v>
      </c>
      <c r="E38" s="25"/>
      <c r="F38" s="8"/>
      <c r="G38" s="25"/>
      <c r="H38" s="8"/>
      <c r="I38" s="25"/>
      <c r="J38" s="8"/>
      <c r="K38" s="25"/>
      <c r="L38" s="8"/>
      <c r="M38" s="25"/>
      <c r="N38" s="8"/>
      <c r="O38" s="25"/>
      <c r="P38" s="25"/>
      <c r="Q38" s="25"/>
      <c r="R38" s="25"/>
      <c r="S38" s="25"/>
      <c r="T38" s="25"/>
      <c r="U38" s="25"/>
      <c r="V38" s="25"/>
      <c r="W38" s="8" t="s">
        <v>1257</v>
      </c>
      <c r="X38" s="8" t="s">
        <v>52</v>
      </c>
      <c r="Y38" s="2" t="s">
        <v>52</v>
      </c>
      <c r="Z38" s="2" t="s">
        <v>52</v>
      </c>
      <c r="AA38" s="26"/>
      <c r="AB38" s="2" t="s">
        <v>52</v>
      </c>
    </row>
    <row r="39" spans="1:28" ht="30" customHeight="1">
      <c r="A39" s="8" t="s">
        <v>504</v>
      </c>
      <c r="B39" s="8" t="s">
        <v>501</v>
      </c>
      <c r="C39" s="8" t="s">
        <v>502</v>
      </c>
      <c r="D39" s="24" t="s">
        <v>116</v>
      </c>
      <c r="E39" s="25"/>
      <c r="F39" s="8"/>
      <c r="G39" s="25"/>
      <c r="H39" s="8"/>
      <c r="I39" s="25"/>
      <c r="J39" s="8"/>
      <c r="K39" s="25"/>
      <c r="L39" s="8"/>
      <c r="M39" s="25"/>
      <c r="N39" s="8"/>
      <c r="O39" s="25"/>
      <c r="P39" s="25"/>
      <c r="Q39" s="25"/>
      <c r="R39" s="25"/>
      <c r="S39" s="25"/>
      <c r="T39" s="25"/>
      <c r="U39" s="25"/>
      <c r="V39" s="25"/>
      <c r="W39" s="8" t="s">
        <v>503</v>
      </c>
      <c r="X39" s="8" t="s">
        <v>52</v>
      </c>
      <c r="Y39" s="2" t="s">
        <v>52</v>
      </c>
      <c r="Z39" s="2" t="s">
        <v>52</v>
      </c>
      <c r="AA39" s="26"/>
      <c r="AB39" s="2" t="s">
        <v>52</v>
      </c>
    </row>
    <row r="40" spans="1:28" ht="30" customHeight="1">
      <c r="A40" s="8" t="s">
        <v>712</v>
      </c>
      <c r="B40" s="8" t="s">
        <v>708</v>
      </c>
      <c r="C40" s="8" t="s">
        <v>709</v>
      </c>
      <c r="D40" s="24" t="s">
        <v>710</v>
      </c>
      <c r="E40" s="25"/>
      <c r="F40" s="8"/>
      <c r="G40" s="25"/>
      <c r="H40" s="8"/>
      <c r="I40" s="25"/>
      <c r="J40" s="8"/>
      <c r="K40" s="25"/>
      <c r="L40" s="8"/>
      <c r="M40" s="25"/>
      <c r="N40" s="8"/>
      <c r="O40" s="25"/>
      <c r="P40" s="25"/>
      <c r="Q40" s="25"/>
      <c r="R40" s="25"/>
      <c r="S40" s="25"/>
      <c r="T40" s="25"/>
      <c r="U40" s="25"/>
      <c r="V40" s="25"/>
      <c r="W40" s="8" t="s">
        <v>711</v>
      </c>
      <c r="X40" s="8" t="s">
        <v>52</v>
      </c>
      <c r="Y40" s="2" t="s">
        <v>52</v>
      </c>
      <c r="Z40" s="2" t="s">
        <v>52</v>
      </c>
      <c r="AA40" s="26"/>
      <c r="AB40" s="2" t="s">
        <v>52</v>
      </c>
    </row>
    <row r="41" spans="1:28" ht="30" customHeight="1">
      <c r="A41" s="8" t="s">
        <v>140</v>
      </c>
      <c r="B41" s="8" t="s">
        <v>137</v>
      </c>
      <c r="C41" s="8" t="s">
        <v>138</v>
      </c>
      <c r="D41" s="24" t="s">
        <v>116</v>
      </c>
      <c r="E41" s="25"/>
      <c r="F41" s="8"/>
      <c r="G41" s="25"/>
      <c r="H41" s="8"/>
      <c r="I41" s="25"/>
      <c r="J41" s="8"/>
      <c r="K41" s="25"/>
      <c r="L41" s="8"/>
      <c r="M41" s="25"/>
      <c r="N41" s="8"/>
      <c r="O41" s="25"/>
      <c r="P41" s="25"/>
      <c r="Q41" s="25"/>
      <c r="R41" s="25"/>
      <c r="S41" s="25"/>
      <c r="T41" s="25"/>
      <c r="U41" s="25"/>
      <c r="V41" s="25"/>
      <c r="W41" s="8" t="s">
        <v>139</v>
      </c>
      <c r="X41" s="8" t="s">
        <v>52</v>
      </c>
      <c r="Y41" s="2" t="s">
        <v>52</v>
      </c>
      <c r="Z41" s="2" t="s">
        <v>52</v>
      </c>
      <c r="AA41" s="26"/>
      <c r="AB41" s="2" t="s">
        <v>52</v>
      </c>
    </row>
    <row r="42" spans="1:28" ht="30" customHeight="1">
      <c r="A42" s="8" t="s">
        <v>145</v>
      </c>
      <c r="B42" s="8" t="s">
        <v>142</v>
      </c>
      <c r="C42" s="8" t="s">
        <v>143</v>
      </c>
      <c r="D42" s="24" t="s">
        <v>116</v>
      </c>
      <c r="E42" s="25"/>
      <c r="F42" s="8"/>
      <c r="G42" s="25"/>
      <c r="H42" s="8"/>
      <c r="I42" s="25"/>
      <c r="J42" s="8"/>
      <c r="K42" s="25"/>
      <c r="L42" s="8"/>
      <c r="M42" s="25"/>
      <c r="N42" s="8"/>
      <c r="O42" s="25"/>
      <c r="P42" s="25"/>
      <c r="Q42" s="25"/>
      <c r="R42" s="25"/>
      <c r="S42" s="25"/>
      <c r="T42" s="25"/>
      <c r="U42" s="25"/>
      <c r="V42" s="25"/>
      <c r="W42" s="8" t="s">
        <v>144</v>
      </c>
      <c r="X42" s="8" t="s">
        <v>52</v>
      </c>
      <c r="Y42" s="2" t="s">
        <v>52</v>
      </c>
      <c r="Z42" s="2" t="s">
        <v>52</v>
      </c>
      <c r="AA42" s="26"/>
      <c r="AB42" s="2" t="s">
        <v>52</v>
      </c>
    </row>
    <row r="43" spans="1:28" ht="30" customHeight="1">
      <c r="A43" s="8" t="s">
        <v>904</v>
      </c>
      <c r="B43" s="8" t="s">
        <v>386</v>
      </c>
      <c r="C43" s="8" t="s">
        <v>902</v>
      </c>
      <c r="D43" s="24" t="s">
        <v>710</v>
      </c>
      <c r="E43" s="25"/>
      <c r="F43" s="8"/>
      <c r="G43" s="25"/>
      <c r="H43" s="8"/>
      <c r="I43" s="25"/>
      <c r="J43" s="8"/>
      <c r="K43" s="25"/>
      <c r="L43" s="8"/>
      <c r="M43" s="25"/>
      <c r="N43" s="8"/>
      <c r="O43" s="25"/>
      <c r="P43" s="25"/>
      <c r="Q43" s="25"/>
      <c r="R43" s="25"/>
      <c r="S43" s="25"/>
      <c r="T43" s="25"/>
      <c r="U43" s="25"/>
      <c r="V43" s="25"/>
      <c r="W43" s="8" t="s">
        <v>903</v>
      </c>
      <c r="X43" s="8" t="s">
        <v>1922</v>
      </c>
      <c r="Y43" s="2" t="s">
        <v>52</v>
      </c>
      <c r="Z43" s="2" t="s">
        <v>52</v>
      </c>
      <c r="AA43" s="26"/>
      <c r="AB43" s="2" t="s">
        <v>52</v>
      </c>
    </row>
    <row r="44" spans="1:28" ht="30" customHeight="1">
      <c r="A44" s="8" t="s">
        <v>390</v>
      </c>
      <c r="B44" s="8" t="s">
        <v>386</v>
      </c>
      <c r="C44" s="8" t="s">
        <v>387</v>
      </c>
      <c r="D44" s="24" t="s">
        <v>388</v>
      </c>
      <c r="E44" s="25"/>
      <c r="F44" s="8"/>
      <c r="G44" s="25"/>
      <c r="H44" s="8"/>
      <c r="I44" s="25"/>
      <c r="J44" s="8"/>
      <c r="K44" s="25"/>
      <c r="L44" s="8"/>
      <c r="M44" s="25"/>
      <c r="N44" s="8"/>
      <c r="O44" s="25"/>
      <c r="P44" s="25"/>
      <c r="Q44" s="25"/>
      <c r="R44" s="25"/>
      <c r="S44" s="25"/>
      <c r="T44" s="25"/>
      <c r="U44" s="25"/>
      <c r="V44" s="25"/>
      <c r="W44" s="8" t="s">
        <v>389</v>
      </c>
      <c r="X44" s="8" t="s">
        <v>52</v>
      </c>
      <c r="Y44" s="2" t="s">
        <v>52</v>
      </c>
      <c r="Z44" s="2" t="s">
        <v>52</v>
      </c>
      <c r="AA44" s="26"/>
      <c r="AB44" s="2" t="s">
        <v>52</v>
      </c>
    </row>
    <row r="45" spans="1:28" ht="30" customHeight="1">
      <c r="A45" s="8" t="s">
        <v>1165</v>
      </c>
      <c r="B45" s="8" t="s">
        <v>1162</v>
      </c>
      <c r="C45" s="8" t="s">
        <v>1163</v>
      </c>
      <c r="D45" s="24" t="s">
        <v>93</v>
      </c>
      <c r="E45" s="25"/>
      <c r="F45" s="8"/>
      <c r="G45" s="25"/>
      <c r="H45" s="8"/>
      <c r="I45" s="25"/>
      <c r="J45" s="8"/>
      <c r="K45" s="25"/>
      <c r="L45" s="8"/>
      <c r="M45" s="25"/>
      <c r="N45" s="8"/>
      <c r="O45" s="25"/>
      <c r="P45" s="25"/>
      <c r="Q45" s="25"/>
      <c r="R45" s="25"/>
      <c r="S45" s="25"/>
      <c r="T45" s="25"/>
      <c r="U45" s="25"/>
      <c r="V45" s="25"/>
      <c r="W45" s="8" t="s">
        <v>1164</v>
      </c>
      <c r="X45" s="8" t="s">
        <v>52</v>
      </c>
      <c r="Y45" s="2" t="s">
        <v>52</v>
      </c>
      <c r="Z45" s="2" t="s">
        <v>52</v>
      </c>
      <c r="AA45" s="26"/>
      <c r="AB45" s="2" t="s">
        <v>52</v>
      </c>
    </row>
    <row r="46" spans="1:28" ht="30" customHeight="1">
      <c r="A46" s="8" t="s">
        <v>965</v>
      </c>
      <c r="B46" s="8" t="s">
        <v>962</v>
      </c>
      <c r="C46" s="8" t="s">
        <v>963</v>
      </c>
      <c r="D46" s="24" t="s">
        <v>68</v>
      </c>
      <c r="E46" s="25"/>
      <c r="F46" s="8"/>
      <c r="G46" s="25"/>
      <c r="H46" s="8"/>
      <c r="I46" s="25"/>
      <c r="J46" s="8"/>
      <c r="K46" s="25"/>
      <c r="L46" s="8"/>
      <c r="M46" s="25"/>
      <c r="N46" s="8"/>
      <c r="O46" s="25"/>
      <c r="P46" s="25"/>
      <c r="Q46" s="25"/>
      <c r="R46" s="25"/>
      <c r="S46" s="25"/>
      <c r="T46" s="25"/>
      <c r="U46" s="25"/>
      <c r="V46" s="25"/>
      <c r="W46" s="8" t="s">
        <v>964</v>
      </c>
      <c r="X46" s="8" t="s">
        <v>52</v>
      </c>
      <c r="Y46" s="2" t="s">
        <v>52</v>
      </c>
      <c r="Z46" s="2" t="s">
        <v>52</v>
      </c>
      <c r="AA46" s="26"/>
      <c r="AB46" s="2" t="s">
        <v>52</v>
      </c>
    </row>
    <row r="47" spans="1:28" ht="30" customHeight="1">
      <c r="A47" s="8" t="s">
        <v>832</v>
      </c>
      <c r="B47" s="8" t="s">
        <v>829</v>
      </c>
      <c r="C47" s="8" t="s">
        <v>830</v>
      </c>
      <c r="D47" s="24" t="s">
        <v>93</v>
      </c>
      <c r="E47" s="25"/>
      <c r="F47" s="8"/>
      <c r="G47" s="25"/>
      <c r="H47" s="8"/>
      <c r="I47" s="25"/>
      <c r="J47" s="8"/>
      <c r="K47" s="25"/>
      <c r="L47" s="8"/>
      <c r="M47" s="25"/>
      <c r="N47" s="8"/>
      <c r="O47" s="25"/>
      <c r="P47" s="25"/>
      <c r="Q47" s="25"/>
      <c r="R47" s="25"/>
      <c r="S47" s="25"/>
      <c r="T47" s="25"/>
      <c r="U47" s="25"/>
      <c r="V47" s="25"/>
      <c r="W47" s="8" t="s">
        <v>831</v>
      </c>
      <c r="X47" s="8" t="s">
        <v>52</v>
      </c>
      <c r="Y47" s="2" t="s">
        <v>52</v>
      </c>
      <c r="Z47" s="2" t="s">
        <v>52</v>
      </c>
      <c r="AA47" s="26"/>
      <c r="AB47" s="2" t="s">
        <v>52</v>
      </c>
    </row>
    <row r="48" spans="1:28" ht="30" customHeight="1">
      <c r="A48" s="8" t="s">
        <v>945</v>
      </c>
      <c r="B48" s="8" t="s">
        <v>942</v>
      </c>
      <c r="C48" s="8" t="s">
        <v>943</v>
      </c>
      <c r="D48" s="24" t="s">
        <v>93</v>
      </c>
      <c r="E48" s="25"/>
      <c r="F48" s="8"/>
      <c r="G48" s="25"/>
      <c r="H48" s="8"/>
      <c r="I48" s="25"/>
      <c r="J48" s="8"/>
      <c r="K48" s="25"/>
      <c r="L48" s="8"/>
      <c r="M48" s="25"/>
      <c r="N48" s="8"/>
      <c r="O48" s="25"/>
      <c r="P48" s="25"/>
      <c r="Q48" s="25"/>
      <c r="R48" s="25"/>
      <c r="S48" s="25"/>
      <c r="T48" s="25"/>
      <c r="U48" s="25"/>
      <c r="V48" s="25"/>
      <c r="W48" s="8" t="s">
        <v>944</v>
      </c>
      <c r="X48" s="8" t="s">
        <v>52</v>
      </c>
      <c r="Y48" s="2" t="s">
        <v>52</v>
      </c>
      <c r="Z48" s="2" t="s">
        <v>52</v>
      </c>
      <c r="AA48" s="26"/>
      <c r="AB48" s="2" t="s">
        <v>52</v>
      </c>
    </row>
    <row r="49" spans="1:28" ht="30" customHeight="1">
      <c r="A49" s="8" t="s">
        <v>315</v>
      </c>
      <c r="B49" s="8" t="s">
        <v>312</v>
      </c>
      <c r="C49" s="8" t="s">
        <v>313</v>
      </c>
      <c r="D49" s="24" t="s">
        <v>199</v>
      </c>
      <c r="E49" s="25"/>
      <c r="F49" s="8"/>
      <c r="G49" s="25"/>
      <c r="H49" s="8"/>
      <c r="I49" s="25"/>
      <c r="J49" s="8"/>
      <c r="K49" s="25"/>
      <c r="L49" s="8"/>
      <c r="M49" s="25"/>
      <c r="N49" s="8"/>
      <c r="O49" s="25"/>
      <c r="P49" s="25"/>
      <c r="Q49" s="25"/>
      <c r="R49" s="25"/>
      <c r="S49" s="25"/>
      <c r="T49" s="25"/>
      <c r="U49" s="25"/>
      <c r="V49" s="25"/>
      <c r="W49" s="8" t="s">
        <v>314</v>
      </c>
      <c r="X49" s="8" t="s">
        <v>52</v>
      </c>
      <c r="Y49" s="2" t="s">
        <v>52</v>
      </c>
      <c r="Z49" s="2" t="s">
        <v>52</v>
      </c>
      <c r="AA49" s="26"/>
      <c r="AB49" s="2" t="s">
        <v>52</v>
      </c>
    </row>
    <row r="50" spans="1:28" ht="30" customHeight="1">
      <c r="A50" s="8" t="s">
        <v>872</v>
      </c>
      <c r="B50" s="8" t="s">
        <v>307</v>
      </c>
      <c r="C50" s="8" t="s">
        <v>308</v>
      </c>
      <c r="D50" s="24" t="s">
        <v>193</v>
      </c>
      <c r="E50" s="25"/>
      <c r="F50" s="8"/>
      <c r="G50" s="25"/>
      <c r="H50" s="8"/>
      <c r="I50" s="25"/>
      <c r="J50" s="8"/>
      <c r="K50" s="25"/>
      <c r="L50" s="8"/>
      <c r="M50" s="25"/>
      <c r="N50" s="8"/>
      <c r="O50" s="25"/>
      <c r="P50" s="25"/>
      <c r="Q50" s="25"/>
      <c r="R50" s="25"/>
      <c r="S50" s="25"/>
      <c r="T50" s="25"/>
      <c r="U50" s="25"/>
      <c r="V50" s="25"/>
      <c r="W50" s="8" t="s">
        <v>871</v>
      </c>
      <c r="X50" s="8" t="s">
        <v>52</v>
      </c>
      <c r="Y50" s="2" t="s">
        <v>52</v>
      </c>
      <c r="Z50" s="2" t="s">
        <v>52</v>
      </c>
      <c r="AA50" s="26"/>
      <c r="AB50" s="2" t="s">
        <v>52</v>
      </c>
    </row>
    <row r="51" spans="1:28" ht="30" customHeight="1">
      <c r="A51" s="8" t="s">
        <v>827</v>
      </c>
      <c r="B51" s="8" t="s">
        <v>824</v>
      </c>
      <c r="C51" s="8" t="s">
        <v>825</v>
      </c>
      <c r="D51" s="24" t="s">
        <v>93</v>
      </c>
      <c r="E51" s="25"/>
      <c r="F51" s="8"/>
      <c r="G51" s="25"/>
      <c r="H51" s="8"/>
      <c r="I51" s="25"/>
      <c r="J51" s="8"/>
      <c r="K51" s="25"/>
      <c r="L51" s="8"/>
      <c r="M51" s="25"/>
      <c r="N51" s="8"/>
      <c r="O51" s="25"/>
      <c r="P51" s="25"/>
      <c r="Q51" s="25"/>
      <c r="R51" s="25"/>
      <c r="S51" s="25"/>
      <c r="T51" s="25"/>
      <c r="U51" s="25"/>
      <c r="V51" s="25"/>
      <c r="W51" s="8" t="s">
        <v>826</v>
      </c>
      <c r="X51" s="8" t="s">
        <v>52</v>
      </c>
      <c r="Y51" s="2" t="s">
        <v>52</v>
      </c>
      <c r="Z51" s="2" t="s">
        <v>52</v>
      </c>
      <c r="AA51" s="26"/>
      <c r="AB51" s="2" t="s">
        <v>52</v>
      </c>
    </row>
    <row r="52" spans="1:28" ht="30" customHeight="1">
      <c r="A52" s="8" t="s">
        <v>469</v>
      </c>
      <c r="B52" s="8" t="s">
        <v>467</v>
      </c>
      <c r="C52" s="8" t="s">
        <v>468</v>
      </c>
      <c r="D52" s="24" t="s">
        <v>68</v>
      </c>
      <c r="E52" s="25"/>
      <c r="F52" s="8"/>
      <c r="G52" s="25"/>
      <c r="H52" s="8"/>
      <c r="I52" s="25"/>
      <c r="J52" s="8"/>
      <c r="K52" s="25"/>
      <c r="L52" s="8"/>
      <c r="M52" s="25"/>
      <c r="N52" s="8"/>
      <c r="O52" s="25"/>
      <c r="P52" s="25"/>
      <c r="Q52" s="25"/>
      <c r="R52" s="25"/>
      <c r="S52" s="25"/>
      <c r="T52" s="25"/>
      <c r="U52" s="25"/>
      <c r="V52" s="25"/>
      <c r="W52" s="8" t="s">
        <v>1925</v>
      </c>
      <c r="X52" s="8" t="s">
        <v>52</v>
      </c>
      <c r="Y52" s="2" t="s">
        <v>52</v>
      </c>
      <c r="Z52" s="2" t="s">
        <v>52</v>
      </c>
      <c r="AA52" s="26"/>
      <c r="AB52" s="2" t="s">
        <v>52</v>
      </c>
    </row>
    <row r="53" spans="1:28" ht="30" customHeight="1">
      <c r="A53" s="8" t="s">
        <v>480</v>
      </c>
      <c r="B53" s="8" t="s">
        <v>475</v>
      </c>
      <c r="C53" s="8" t="s">
        <v>479</v>
      </c>
      <c r="D53" s="24" t="s">
        <v>199</v>
      </c>
      <c r="E53" s="25"/>
      <c r="F53" s="8"/>
      <c r="G53" s="25"/>
      <c r="H53" s="8"/>
      <c r="I53" s="25"/>
      <c r="J53" s="8"/>
      <c r="K53" s="25"/>
      <c r="L53" s="8"/>
      <c r="M53" s="25"/>
      <c r="N53" s="8"/>
      <c r="O53" s="25"/>
      <c r="P53" s="25"/>
      <c r="Q53" s="25"/>
      <c r="R53" s="25"/>
      <c r="S53" s="25"/>
      <c r="T53" s="25"/>
      <c r="U53" s="25"/>
      <c r="V53" s="25"/>
      <c r="W53" s="8" t="s">
        <v>1926</v>
      </c>
      <c r="X53" s="8" t="s">
        <v>52</v>
      </c>
      <c r="Y53" s="2" t="s">
        <v>52</v>
      </c>
      <c r="Z53" s="2" t="s">
        <v>52</v>
      </c>
      <c r="AA53" s="26"/>
      <c r="AB53" s="2" t="s">
        <v>52</v>
      </c>
    </row>
    <row r="54" spans="1:28" ht="30" customHeight="1">
      <c r="A54" s="8" t="s">
        <v>477</v>
      </c>
      <c r="B54" s="8" t="s">
        <v>475</v>
      </c>
      <c r="C54" s="8" t="s">
        <v>476</v>
      </c>
      <c r="D54" s="24" t="s">
        <v>199</v>
      </c>
      <c r="E54" s="25"/>
      <c r="F54" s="8"/>
      <c r="G54" s="25"/>
      <c r="H54" s="8"/>
      <c r="I54" s="25"/>
      <c r="J54" s="8"/>
      <c r="K54" s="25"/>
      <c r="L54" s="8"/>
      <c r="M54" s="25"/>
      <c r="N54" s="8"/>
      <c r="O54" s="25"/>
      <c r="P54" s="25"/>
      <c r="Q54" s="25"/>
      <c r="R54" s="25"/>
      <c r="S54" s="25"/>
      <c r="T54" s="25"/>
      <c r="U54" s="25"/>
      <c r="V54" s="25"/>
      <c r="W54" s="8" t="s">
        <v>1927</v>
      </c>
      <c r="X54" s="8" t="s">
        <v>52</v>
      </c>
      <c r="Y54" s="2" t="s">
        <v>52</v>
      </c>
      <c r="Z54" s="2" t="s">
        <v>52</v>
      </c>
      <c r="AA54" s="26"/>
      <c r="AB54" s="2" t="s">
        <v>52</v>
      </c>
    </row>
    <row r="55" spans="1:28" ht="30" customHeight="1">
      <c r="A55" s="8" t="s">
        <v>525</v>
      </c>
      <c r="B55" s="8" t="s">
        <v>522</v>
      </c>
      <c r="C55" s="8" t="s">
        <v>523</v>
      </c>
      <c r="D55" s="24" t="s">
        <v>199</v>
      </c>
      <c r="E55" s="25"/>
      <c r="F55" s="8"/>
      <c r="G55" s="25"/>
      <c r="H55" s="8"/>
      <c r="I55" s="25"/>
      <c r="J55" s="8"/>
      <c r="K55" s="25"/>
      <c r="L55" s="8"/>
      <c r="M55" s="25"/>
      <c r="N55" s="8"/>
      <c r="O55" s="25"/>
      <c r="P55" s="25"/>
      <c r="Q55" s="25"/>
      <c r="R55" s="25"/>
      <c r="S55" s="25"/>
      <c r="T55" s="25"/>
      <c r="U55" s="25"/>
      <c r="V55" s="25"/>
      <c r="W55" s="8" t="s">
        <v>524</v>
      </c>
      <c r="X55" s="8" t="s">
        <v>52</v>
      </c>
      <c r="Y55" s="2" t="s">
        <v>52</v>
      </c>
      <c r="Z55" s="2" t="s">
        <v>52</v>
      </c>
      <c r="AA55" s="26"/>
      <c r="AB55" s="2" t="s">
        <v>52</v>
      </c>
    </row>
    <row r="56" spans="1:28" ht="30" customHeight="1">
      <c r="A56" s="8" t="s">
        <v>529</v>
      </c>
      <c r="B56" s="8" t="s">
        <v>522</v>
      </c>
      <c r="C56" s="8" t="s">
        <v>527</v>
      </c>
      <c r="D56" s="24" t="s">
        <v>199</v>
      </c>
      <c r="E56" s="25"/>
      <c r="F56" s="8"/>
      <c r="G56" s="25"/>
      <c r="H56" s="8"/>
      <c r="I56" s="25"/>
      <c r="J56" s="8"/>
      <c r="K56" s="25"/>
      <c r="L56" s="8"/>
      <c r="M56" s="25"/>
      <c r="N56" s="8"/>
      <c r="O56" s="25"/>
      <c r="P56" s="25"/>
      <c r="Q56" s="25"/>
      <c r="R56" s="25"/>
      <c r="S56" s="25"/>
      <c r="T56" s="25"/>
      <c r="U56" s="25"/>
      <c r="V56" s="25"/>
      <c r="W56" s="8" t="s">
        <v>528</v>
      </c>
      <c r="X56" s="8" t="s">
        <v>52</v>
      </c>
      <c r="Y56" s="2" t="s">
        <v>52</v>
      </c>
      <c r="Z56" s="2" t="s">
        <v>52</v>
      </c>
      <c r="AA56" s="26"/>
      <c r="AB56" s="2" t="s">
        <v>52</v>
      </c>
    </row>
    <row r="57" spans="1:28" ht="30" customHeight="1">
      <c r="A57" s="8" t="s">
        <v>533</v>
      </c>
      <c r="B57" s="8" t="s">
        <v>522</v>
      </c>
      <c r="C57" s="8" t="s">
        <v>531</v>
      </c>
      <c r="D57" s="24" t="s">
        <v>199</v>
      </c>
      <c r="E57" s="25"/>
      <c r="F57" s="8"/>
      <c r="G57" s="25"/>
      <c r="H57" s="8"/>
      <c r="I57" s="25"/>
      <c r="J57" s="8"/>
      <c r="K57" s="25"/>
      <c r="L57" s="8"/>
      <c r="M57" s="25"/>
      <c r="N57" s="8"/>
      <c r="O57" s="25"/>
      <c r="P57" s="25"/>
      <c r="Q57" s="25"/>
      <c r="R57" s="25"/>
      <c r="S57" s="25"/>
      <c r="T57" s="25"/>
      <c r="U57" s="25"/>
      <c r="V57" s="25"/>
      <c r="W57" s="8" t="s">
        <v>532</v>
      </c>
      <c r="X57" s="8" t="s">
        <v>52</v>
      </c>
      <c r="Y57" s="2" t="s">
        <v>52</v>
      </c>
      <c r="Z57" s="2" t="s">
        <v>52</v>
      </c>
      <c r="AA57" s="26"/>
      <c r="AB57" s="2" t="s">
        <v>52</v>
      </c>
    </row>
    <row r="58" spans="1:28" ht="30" customHeight="1">
      <c r="A58" s="8" t="s">
        <v>541</v>
      </c>
      <c r="B58" s="8" t="s">
        <v>522</v>
      </c>
      <c r="C58" s="8" t="s">
        <v>539</v>
      </c>
      <c r="D58" s="24" t="s">
        <v>199</v>
      </c>
      <c r="E58" s="25"/>
      <c r="F58" s="8"/>
      <c r="G58" s="25"/>
      <c r="H58" s="8"/>
      <c r="I58" s="25"/>
      <c r="J58" s="8"/>
      <c r="K58" s="25"/>
      <c r="L58" s="8"/>
      <c r="M58" s="25"/>
      <c r="N58" s="8"/>
      <c r="O58" s="25"/>
      <c r="P58" s="25"/>
      <c r="Q58" s="25"/>
      <c r="R58" s="25"/>
      <c r="S58" s="25"/>
      <c r="T58" s="25"/>
      <c r="U58" s="25"/>
      <c r="V58" s="25"/>
      <c r="W58" s="8" t="s">
        <v>540</v>
      </c>
      <c r="X58" s="8" t="s">
        <v>52</v>
      </c>
      <c r="Y58" s="2" t="s">
        <v>52</v>
      </c>
      <c r="Z58" s="2" t="s">
        <v>52</v>
      </c>
      <c r="AA58" s="26"/>
      <c r="AB58" s="2" t="s">
        <v>52</v>
      </c>
    </row>
    <row r="59" spans="1:28" ht="30" customHeight="1">
      <c r="A59" s="8" t="s">
        <v>545</v>
      </c>
      <c r="B59" s="8" t="s">
        <v>522</v>
      </c>
      <c r="C59" s="8" t="s">
        <v>543</v>
      </c>
      <c r="D59" s="24" t="s">
        <v>199</v>
      </c>
      <c r="E59" s="25"/>
      <c r="F59" s="8"/>
      <c r="G59" s="25"/>
      <c r="H59" s="8"/>
      <c r="I59" s="25"/>
      <c r="J59" s="8"/>
      <c r="K59" s="25"/>
      <c r="L59" s="8"/>
      <c r="M59" s="25"/>
      <c r="N59" s="8"/>
      <c r="O59" s="25"/>
      <c r="P59" s="25"/>
      <c r="Q59" s="25"/>
      <c r="R59" s="25"/>
      <c r="S59" s="25"/>
      <c r="T59" s="25"/>
      <c r="U59" s="25"/>
      <c r="V59" s="25"/>
      <c r="W59" s="8" t="s">
        <v>544</v>
      </c>
      <c r="X59" s="8" t="s">
        <v>52</v>
      </c>
      <c r="Y59" s="2" t="s">
        <v>52</v>
      </c>
      <c r="Z59" s="2" t="s">
        <v>52</v>
      </c>
      <c r="AA59" s="26"/>
      <c r="AB59" s="2" t="s">
        <v>52</v>
      </c>
    </row>
    <row r="60" spans="1:28" ht="30" customHeight="1">
      <c r="A60" s="8" t="s">
        <v>537</v>
      </c>
      <c r="B60" s="8" t="s">
        <v>522</v>
      </c>
      <c r="C60" s="8" t="s">
        <v>535</v>
      </c>
      <c r="D60" s="24" t="s">
        <v>199</v>
      </c>
      <c r="E60" s="25"/>
      <c r="F60" s="8"/>
      <c r="G60" s="25"/>
      <c r="H60" s="8"/>
      <c r="I60" s="25"/>
      <c r="J60" s="8"/>
      <c r="K60" s="25"/>
      <c r="L60" s="8"/>
      <c r="M60" s="25"/>
      <c r="N60" s="8"/>
      <c r="O60" s="25"/>
      <c r="P60" s="25"/>
      <c r="Q60" s="25"/>
      <c r="R60" s="25"/>
      <c r="S60" s="25"/>
      <c r="T60" s="25"/>
      <c r="U60" s="25"/>
      <c r="V60" s="25"/>
      <c r="W60" s="8" t="s">
        <v>536</v>
      </c>
      <c r="X60" s="8" t="s">
        <v>52</v>
      </c>
      <c r="Y60" s="2" t="s">
        <v>52</v>
      </c>
      <c r="Z60" s="2" t="s">
        <v>52</v>
      </c>
      <c r="AA60" s="26"/>
      <c r="AB60" s="2" t="s">
        <v>52</v>
      </c>
    </row>
    <row r="61" spans="1:28" ht="30" customHeight="1">
      <c r="A61" s="8" t="s">
        <v>549</v>
      </c>
      <c r="B61" s="8" t="s">
        <v>522</v>
      </c>
      <c r="C61" s="8" t="s">
        <v>547</v>
      </c>
      <c r="D61" s="24" t="s">
        <v>199</v>
      </c>
      <c r="E61" s="25"/>
      <c r="F61" s="8"/>
      <c r="G61" s="25"/>
      <c r="H61" s="8"/>
      <c r="I61" s="25"/>
      <c r="J61" s="8"/>
      <c r="K61" s="25"/>
      <c r="L61" s="8"/>
      <c r="M61" s="25"/>
      <c r="N61" s="8"/>
      <c r="O61" s="25"/>
      <c r="P61" s="25"/>
      <c r="Q61" s="25"/>
      <c r="R61" s="25"/>
      <c r="S61" s="25"/>
      <c r="T61" s="25"/>
      <c r="U61" s="25"/>
      <c r="V61" s="25"/>
      <c r="W61" s="8" t="s">
        <v>548</v>
      </c>
      <c r="X61" s="8" t="s">
        <v>52</v>
      </c>
      <c r="Y61" s="2" t="s">
        <v>52</v>
      </c>
      <c r="Z61" s="2" t="s">
        <v>52</v>
      </c>
      <c r="AA61" s="26"/>
      <c r="AB61" s="2" t="s">
        <v>52</v>
      </c>
    </row>
    <row r="62" spans="1:28" ht="30" customHeight="1">
      <c r="A62" s="8" t="s">
        <v>553</v>
      </c>
      <c r="B62" s="8" t="s">
        <v>522</v>
      </c>
      <c r="C62" s="8" t="s">
        <v>551</v>
      </c>
      <c r="D62" s="24" t="s">
        <v>199</v>
      </c>
      <c r="E62" s="25"/>
      <c r="F62" s="8"/>
      <c r="G62" s="25"/>
      <c r="H62" s="8"/>
      <c r="I62" s="25"/>
      <c r="J62" s="8"/>
      <c r="K62" s="25"/>
      <c r="L62" s="8"/>
      <c r="M62" s="25"/>
      <c r="N62" s="8"/>
      <c r="O62" s="25"/>
      <c r="P62" s="25"/>
      <c r="Q62" s="25"/>
      <c r="R62" s="25"/>
      <c r="S62" s="25"/>
      <c r="T62" s="25"/>
      <c r="U62" s="25"/>
      <c r="V62" s="25"/>
      <c r="W62" s="8" t="s">
        <v>552</v>
      </c>
      <c r="X62" s="8" t="s">
        <v>52</v>
      </c>
      <c r="Y62" s="2" t="s">
        <v>52</v>
      </c>
      <c r="Z62" s="2" t="s">
        <v>52</v>
      </c>
      <c r="AA62" s="26"/>
      <c r="AB62" s="2" t="s">
        <v>52</v>
      </c>
    </row>
    <row r="63" spans="1:28" ht="30" customHeight="1">
      <c r="A63" s="8" t="s">
        <v>558</v>
      </c>
      <c r="B63" s="8" t="s">
        <v>522</v>
      </c>
      <c r="C63" s="8" t="s">
        <v>555</v>
      </c>
      <c r="D63" s="24" t="s">
        <v>556</v>
      </c>
      <c r="E63" s="25"/>
      <c r="F63" s="8"/>
      <c r="G63" s="25"/>
      <c r="H63" s="8"/>
      <c r="I63" s="25"/>
      <c r="J63" s="8"/>
      <c r="K63" s="25"/>
      <c r="L63" s="8"/>
      <c r="M63" s="25"/>
      <c r="N63" s="8"/>
      <c r="O63" s="25"/>
      <c r="P63" s="25"/>
      <c r="Q63" s="25"/>
      <c r="R63" s="25"/>
      <c r="S63" s="25"/>
      <c r="T63" s="25"/>
      <c r="U63" s="25"/>
      <c r="V63" s="25"/>
      <c r="W63" s="8" t="s">
        <v>557</v>
      </c>
      <c r="X63" s="8" t="s">
        <v>52</v>
      </c>
      <c r="Y63" s="2" t="s">
        <v>52</v>
      </c>
      <c r="Z63" s="2" t="s">
        <v>52</v>
      </c>
      <c r="AA63" s="26"/>
      <c r="AB63" s="2" t="s">
        <v>52</v>
      </c>
    </row>
    <row r="64" spans="1:28" ht="30" customHeight="1">
      <c r="A64" s="8" t="s">
        <v>483</v>
      </c>
      <c r="B64" s="8" t="s">
        <v>459</v>
      </c>
      <c r="C64" s="8" t="s">
        <v>482</v>
      </c>
      <c r="D64" s="24" t="s">
        <v>199</v>
      </c>
      <c r="E64" s="25"/>
      <c r="F64" s="8"/>
      <c r="G64" s="25"/>
      <c r="H64" s="8"/>
      <c r="I64" s="25"/>
      <c r="J64" s="8"/>
      <c r="K64" s="25"/>
      <c r="L64" s="8"/>
      <c r="M64" s="25"/>
      <c r="N64" s="8"/>
      <c r="O64" s="25"/>
      <c r="P64" s="25"/>
      <c r="Q64" s="25"/>
      <c r="R64" s="25"/>
      <c r="S64" s="25"/>
      <c r="T64" s="25"/>
      <c r="U64" s="25"/>
      <c r="V64" s="25"/>
      <c r="W64" s="8" t="s">
        <v>1928</v>
      </c>
      <c r="X64" s="8" t="s">
        <v>52</v>
      </c>
      <c r="Y64" s="2" t="s">
        <v>52</v>
      </c>
      <c r="Z64" s="2" t="s">
        <v>52</v>
      </c>
      <c r="AA64" s="26"/>
      <c r="AB64" s="2" t="s">
        <v>52</v>
      </c>
    </row>
    <row r="65" spans="1:28" ht="30" customHeight="1">
      <c r="A65" s="8" t="s">
        <v>462</v>
      </c>
      <c r="B65" s="8" t="s">
        <v>459</v>
      </c>
      <c r="C65" s="8" t="s">
        <v>460</v>
      </c>
      <c r="D65" s="24" t="s">
        <v>461</v>
      </c>
      <c r="E65" s="25"/>
      <c r="F65" s="8"/>
      <c r="G65" s="25"/>
      <c r="H65" s="8"/>
      <c r="I65" s="25"/>
      <c r="J65" s="8"/>
      <c r="K65" s="25"/>
      <c r="L65" s="8"/>
      <c r="M65" s="25"/>
      <c r="N65" s="8"/>
      <c r="O65" s="25"/>
      <c r="P65" s="25"/>
      <c r="Q65" s="25"/>
      <c r="R65" s="25"/>
      <c r="S65" s="25"/>
      <c r="T65" s="25"/>
      <c r="U65" s="25"/>
      <c r="V65" s="25"/>
      <c r="W65" s="8" t="s">
        <v>1929</v>
      </c>
      <c r="X65" s="8" t="s">
        <v>52</v>
      </c>
      <c r="Y65" s="2" t="s">
        <v>52</v>
      </c>
      <c r="Z65" s="2" t="s">
        <v>52</v>
      </c>
      <c r="AA65" s="26"/>
      <c r="AB65" s="2" t="s">
        <v>52</v>
      </c>
    </row>
    <row r="66" spans="1:28" ht="30" customHeight="1">
      <c r="A66" s="8" t="s">
        <v>569</v>
      </c>
      <c r="B66" s="8" t="s">
        <v>566</v>
      </c>
      <c r="C66" s="8" t="s">
        <v>567</v>
      </c>
      <c r="D66" s="24" t="s">
        <v>568</v>
      </c>
      <c r="E66" s="25"/>
      <c r="F66" s="8"/>
      <c r="G66" s="25"/>
      <c r="H66" s="8"/>
      <c r="I66" s="25"/>
      <c r="J66" s="8"/>
      <c r="K66" s="25"/>
      <c r="L66" s="8"/>
      <c r="M66" s="25"/>
      <c r="N66" s="8"/>
      <c r="O66" s="25"/>
      <c r="P66" s="25"/>
      <c r="Q66" s="25"/>
      <c r="R66" s="25"/>
      <c r="S66" s="25"/>
      <c r="T66" s="25"/>
      <c r="U66" s="25"/>
      <c r="V66" s="25"/>
      <c r="W66" s="8" t="s">
        <v>1930</v>
      </c>
      <c r="X66" s="8" t="s">
        <v>52</v>
      </c>
      <c r="Y66" s="2" t="s">
        <v>52</v>
      </c>
      <c r="Z66" s="2" t="s">
        <v>52</v>
      </c>
      <c r="AA66" s="26"/>
      <c r="AB66" s="2" t="s">
        <v>52</v>
      </c>
    </row>
    <row r="67" spans="1:28" ht="30" customHeight="1">
      <c r="A67" s="8" t="s">
        <v>573</v>
      </c>
      <c r="B67" s="8" t="s">
        <v>571</v>
      </c>
      <c r="C67" s="8" t="s">
        <v>572</v>
      </c>
      <c r="D67" s="24" t="s">
        <v>568</v>
      </c>
      <c r="E67" s="25"/>
      <c r="F67" s="8"/>
      <c r="G67" s="25"/>
      <c r="H67" s="8"/>
      <c r="I67" s="25"/>
      <c r="J67" s="8"/>
      <c r="K67" s="25"/>
      <c r="L67" s="8"/>
      <c r="M67" s="25"/>
      <c r="N67" s="8"/>
      <c r="O67" s="25"/>
      <c r="P67" s="25"/>
      <c r="Q67" s="25"/>
      <c r="R67" s="25"/>
      <c r="S67" s="25"/>
      <c r="T67" s="25"/>
      <c r="U67" s="25"/>
      <c r="V67" s="25"/>
      <c r="W67" s="8" t="s">
        <v>1931</v>
      </c>
      <c r="X67" s="8" t="s">
        <v>52</v>
      </c>
      <c r="Y67" s="2" t="s">
        <v>52</v>
      </c>
      <c r="Z67" s="2" t="s">
        <v>52</v>
      </c>
      <c r="AA67" s="26"/>
      <c r="AB67" s="2" t="s">
        <v>52</v>
      </c>
    </row>
    <row r="68" spans="1:28" ht="30" customHeight="1">
      <c r="A68" s="8" t="s">
        <v>577</v>
      </c>
      <c r="B68" s="8" t="s">
        <v>575</v>
      </c>
      <c r="C68" s="8" t="s">
        <v>576</v>
      </c>
      <c r="D68" s="24" t="s">
        <v>568</v>
      </c>
      <c r="E68" s="25"/>
      <c r="F68" s="8"/>
      <c r="G68" s="25"/>
      <c r="H68" s="8"/>
      <c r="I68" s="25"/>
      <c r="J68" s="8"/>
      <c r="K68" s="25"/>
      <c r="L68" s="8"/>
      <c r="M68" s="25"/>
      <c r="N68" s="8"/>
      <c r="O68" s="25"/>
      <c r="P68" s="25"/>
      <c r="Q68" s="25"/>
      <c r="R68" s="25"/>
      <c r="S68" s="25"/>
      <c r="T68" s="25"/>
      <c r="U68" s="25"/>
      <c r="V68" s="25"/>
      <c r="W68" s="8" t="s">
        <v>1932</v>
      </c>
      <c r="X68" s="8" t="s">
        <v>52</v>
      </c>
      <c r="Y68" s="2" t="s">
        <v>52</v>
      </c>
      <c r="Z68" s="2" t="s">
        <v>52</v>
      </c>
      <c r="AA68" s="26"/>
      <c r="AB68" s="2" t="s">
        <v>52</v>
      </c>
    </row>
    <row r="69" spans="1:28" ht="30" customHeight="1">
      <c r="A69" s="8" t="s">
        <v>580</v>
      </c>
      <c r="B69" s="8" t="s">
        <v>575</v>
      </c>
      <c r="C69" s="8" t="s">
        <v>579</v>
      </c>
      <c r="D69" s="24" t="s">
        <v>568</v>
      </c>
      <c r="E69" s="25"/>
      <c r="F69" s="8"/>
      <c r="G69" s="25"/>
      <c r="H69" s="8"/>
      <c r="I69" s="25"/>
      <c r="J69" s="8"/>
      <c r="K69" s="25"/>
      <c r="L69" s="8"/>
      <c r="M69" s="25"/>
      <c r="N69" s="8"/>
      <c r="O69" s="25"/>
      <c r="P69" s="25"/>
      <c r="Q69" s="25"/>
      <c r="R69" s="25"/>
      <c r="S69" s="25"/>
      <c r="T69" s="25"/>
      <c r="U69" s="25"/>
      <c r="V69" s="25"/>
      <c r="W69" s="8" t="s">
        <v>1933</v>
      </c>
      <c r="X69" s="8" t="s">
        <v>52</v>
      </c>
      <c r="Y69" s="2" t="s">
        <v>52</v>
      </c>
      <c r="Z69" s="2" t="s">
        <v>52</v>
      </c>
      <c r="AA69" s="26"/>
      <c r="AB69" s="2" t="s">
        <v>52</v>
      </c>
    </row>
    <row r="70" spans="1:28" ht="30" customHeight="1">
      <c r="A70" s="8" t="s">
        <v>584</v>
      </c>
      <c r="B70" s="8" t="s">
        <v>582</v>
      </c>
      <c r="C70" s="8" t="s">
        <v>583</v>
      </c>
      <c r="D70" s="24" t="s">
        <v>568</v>
      </c>
      <c r="E70" s="25"/>
      <c r="F70" s="8"/>
      <c r="G70" s="25"/>
      <c r="H70" s="8"/>
      <c r="I70" s="25"/>
      <c r="J70" s="8"/>
      <c r="K70" s="25"/>
      <c r="L70" s="8"/>
      <c r="M70" s="25"/>
      <c r="N70" s="8"/>
      <c r="O70" s="25"/>
      <c r="P70" s="25"/>
      <c r="Q70" s="25"/>
      <c r="R70" s="25"/>
      <c r="S70" s="25"/>
      <c r="T70" s="25"/>
      <c r="U70" s="25"/>
      <c r="V70" s="25"/>
      <c r="W70" s="8" t="s">
        <v>1934</v>
      </c>
      <c r="X70" s="8" t="s">
        <v>52</v>
      </c>
      <c r="Y70" s="2" t="s">
        <v>52</v>
      </c>
      <c r="Z70" s="2" t="s">
        <v>52</v>
      </c>
      <c r="AA70" s="26"/>
      <c r="AB70" s="2" t="s">
        <v>52</v>
      </c>
    </row>
    <row r="71" spans="1:28" ht="30" customHeight="1">
      <c r="A71" s="8" t="s">
        <v>587</v>
      </c>
      <c r="B71" s="8" t="s">
        <v>582</v>
      </c>
      <c r="C71" s="8" t="s">
        <v>586</v>
      </c>
      <c r="D71" s="24" t="s">
        <v>568</v>
      </c>
      <c r="E71" s="25"/>
      <c r="F71" s="8"/>
      <c r="G71" s="25"/>
      <c r="H71" s="8"/>
      <c r="I71" s="25"/>
      <c r="J71" s="8"/>
      <c r="K71" s="25"/>
      <c r="L71" s="8"/>
      <c r="M71" s="25"/>
      <c r="N71" s="8"/>
      <c r="O71" s="25"/>
      <c r="P71" s="25"/>
      <c r="Q71" s="25"/>
      <c r="R71" s="25"/>
      <c r="S71" s="25"/>
      <c r="T71" s="25"/>
      <c r="U71" s="25"/>
      <c r="V71" s="25"/>
      <c r="W71" s="8" t="s">
        <v>1935</v>
      </c>
      <c r="X71" s="8" t="s">
        <v>52</v>
      </c>
      <c r="Y71" s="2" t="s">
        <v>52</v>
      </c>
      <c r="Z71" s="2" t="s">
        <v>52</v>
      </c>
      <c r="AA71" s="26"/>
      <c r="AB71" s="2" t="s">
        <v>52</v>
      </c>
    </row>
    <row r="72" spans="1:28" ht="30" customHeight="1">
      <c r="A72" s="8" t="s">
        <v>593</v>
      </c>
      <c r="B72" s="8" t="s">
        <v>591</v>
      </c>
      <c r="C72" s="8" t="s">
        <v>592</v>
      </c>
      <c r="D72" s="24" t="s">
        <v>199</v>
      </c>
      <c r="E72" s="25"/>
      <c r="F72" s="8"/>
      <c r="G72" s="25"/>
      <c r="H72" s="8"/>
      <c r="I72" s="25"/>
      <c r="J72" s="8"/>
      <c r="K72" s="25"/>
      <c r="L72" s="8"/>
      <c r="M72" s="25"/>
      <c r="N72" s="8"/>
      <c r="O72" s="25"/>
      <c r="P72" s="25"/>
      <c r="Q72" s="25"/>
      <c r="R72" s="25"/>
      <c r="S72" s="25"/>
      <c r="T72" s="25"/>
      <c r="U72" s="25"/>
      <c r="V72" s="25"/>
      <c r="W72" s="8" t="s">
        <v>1936</v>
      </c>
      <c r="X72" s="8" t="s">
        <v>52</v>
      </c>
      <c r="Y72" s="2" t="s">
        <v>52</v>
      </c>
      <c r="Z72" s="2" t="s">
        <v>52</v>
      </c>
      <c r="AA72" s="26"/>
      <c r="AB72" s="2" t="s">
        <v>52</v>
      </c>
    </row>
    <row r="73" spans="1:28" ht="30" customHeight="1">
      <c r="A73" s="8" t="s">
        <v>603</v>
      </c>
      <c r="B73" s="8" t="s">
        <v>475</v>
      </c>
      <c r="C73" s="8" t="s">
        <v>602</v>
      </c>
      <c r="D73" s="24" t="s">
        <v>199</v>
      </c>
      <c r="E73" s="25"/>
      <c r="F73" s="8"/>
      <c r="G73" s="25"/>
      <c r="H73" s="8"/>
      <c r="I73" s="25"/>
      <c r="J73" s="8"/>
      <c r="K73" s="25"/>
      <c r="L73" s="8"/>
      <c r="M73" s="25"/>
      <c r="N73" s="8"/>
      <c r="O73" s="25"/>
      <c r="P73" s="25"/>
      <c r="Q73" s="25"/>
      <c r="R73" s="25"/>
      <c r="S73" s="25"/>
      <c r="T73" s="25"/>
      <c r="U73" s="25"/>
      <c r="V73" s="25"/>
      <c r="W73" s="8" t="s">
        <v>1937</v>
      </c>
      <c r="X73" s="8" t="s">
        <v>52</v>
      </c>
      <c r="Y73" s="2" t="s">
        <v>52</v>
      </c>
      <c r="Z73" s="2" t="s">
        <v>52</v>
      </c>
      <c r="AA73" s="26"/>
      <c r="AB73" s="2" t="s">
        <v>52</v>
      </c>
    </row>
    <row r="74" spans="1:28" ht="30" customHeight="1">
      <c r="A74" s="8" t="s">
        <v>597</v>
      </c>
      <c r="B74" s="8" t="s">
        <v>595</v>
      </c>
      <c r="C74" s="8" t="s">
        <v>596</v>
      </c>
      <c r="D74" s="24" t="s">
        <v>461</v>
      </c>
      <c r="E74" s="25"/>
      <c r="F74" s="8"/>
      <c r="G74" s="25"/>
      <c r="H74" s="8"/>
      <c r="I74" s="25"/>
      <c r="J74" s="8"/>
      <c r="K74" s="25"/>
      <c r="L74" s="8"/>
      <c r="M74" s="25"/>
      <c r="N74" s="8"/>
      <c r="O74" s="25"/>
      <c r="P74" s="25"/>
      <c r="Q74" s="25"/>
      <c r="R74" s="25"/>
      <c r="S74" s="25"/>
      <c r="T74" s="25"/>
      <c r="U74" s="25"/>
      <c r="V74" s="25"/>
      <c r="W74" s="8" t="s">
        <v>1938</v>
      </c>
      <c r="X74" s="8" t="s">
        <v>52</v>
      </c>
      <c r="Y74" s="2" t="s">
        <v>52</v>
      </c>
      <c r="Z74" s="2" t="s">
        <v>52</v>
      </c>
      <c r="AA74" s="26"/>
      <c r="AB74" s="2" t="s">
        <v>52</v>
      </c>
    </row>
    <row r="75" spans="1:28" ht="30" customHeight="1">
      <c r="A75" s="8" t="s">
        <v>444</v>
      </c>
      <c r="B75" s="8" t="s">
        <v>441</v>
      </c>
      <c r="C75" s="8" t="s">
        <v>442</v>
      </c>
      <c r="D75" s="24" t="s">
        <v>199</v>
      </c>
      <c r="E75" s="25"/>
      <c r="F75" s="8"/>
      <c r="G75" s="25"/>
      <c r="H75" s="8"/>
      <c r="I75" s="25"/>
      <c r="J75" s="8"/>
      <c r="K75" s="25"/>
      <c r="L75" s="8"/>
      <c r="M75" s="25"/>
      <c r="N75" s="8"/>
      <c r="O75" s="25"/>
      <c r="P75" s="25"/>
      <c r="Q75" s="25"/>
      <c r="R75" s="25"/>
      <c r="S75" s="25"/>
      <c r="T75" s="25"/>
      <c r="U75" s="25"/>
      <c r="V75" s="25"/>
      <c r="W75" s="8" t="s">
        <v>1939</v>
      </c>
      <c r="X75" s="8" t="s">
        <v>52</v>
      </c>
      <c r="Y75" s="2" t="s">
        <v>52</v>
      </c>
      <c r="Z75" s="2" t="s">
        <v>52</v>
      </c>
      <c r="AA75" s="26"/>
      <c r="AB75" s="2" t="s">
        <v>52</v>
      </c>
    </row>
    <row r="76" spans="1:28" ht="30" customHeight="1">
      <c r="A76" s="8" t="s">
        <v>1141</v>
      </c>
      <c r="B76" s="8" t="s">
        <v>1138</v>
      </c>
      <c r="C76" s="8" t="s">
        <v>1139</v>
      </c>
      <c r="D76" s="24" t="s">
        <v>710</v>
      </c>
      <c r="E76" s="25"/>
      <c r="F76" s="8"/>
      <c r="G76" s="25"/>
      <c r="H76" s="8"/>
      <c r="I76" s="25"/>
      <c r="J76" s="8"/>
      <c r="K76" s="25"/>
      <c r="L76" s="8"/>
      <c r="M76" s="25"/>
      <c r="N76" s="8"/>
      <c r="O76" s="25"/>
      <c r="P76" s="25"/>
      <c r="Q76" s="25"/>
      <c r="R76" s="25"/>
      <c r="S76" s="25"/>
      <c r="T76" s="25"/>
      <c r="U76" s="25"/>
      <c r="V76" s="25"/>
      <c r="W76" s="8" t="s">
        <v>1140</v>
      </c>
      <c r="X76" s="8" t="s">
        <v>52</v>
      </c>
      <c r="Y76" s="2" t="s">
        <v>52</v>
      </c>
      <c r="Z76" s="2" t="s">
        <v>52</v>
      </c>
      <c r="AA76" s="26"/>
      <c r="AB76" s="2" t="s">
        <v>52</v>
      </c>
    </row>
    <row r="77" spans="1:28" ht="30" customHeight="1">
      <c r="A77" s="8" t="s">
        <v>222</v>
      </c>
      <c r="B77" s="8" t="s">
        <v>219</v>
      </c>
      <c r="C77" s="8" t="s">
        <v>220</v>
      </c>
      <c r="D77" s="24" t="s">
        <v>199</v>
      </c>
      <c r="E77" s="25"/>
      <c r="F77" s="8"/>
      <c r="G77" s="25"/>
      <c r="H77" s="8"/>
      <c r="I77" s="25"/>
      <c r="J77" s="8"/>
      <c r="K77" s="25"/>
      <c r="L77" s="8"/>
      <c r="M77" s="25"/>
      <c r="N77" s="8"/>
      <c r="O77" s="25"/>
      <c r="P77" s="25"/>
      <c r="Q77" s="25"/>
      <c r="R77" s="25"/>
      <c r="S77" s="25"/>
      <c r="T77" s="25"/>
      <c r="U77" s="25"/>
      <c r="V77" s="25"/>
      <c r="W77" s="8" t="s">
        <v>221</v>
      </c>
      <c r="X77" s="8" t="s">
        <v>52</v>
      </c>
      <c r="Y77" s="2" t="s">
        <v>52</v>
      </c>
      <c r="Z77" s="2" t="s">
        <v>52</v>
      </c>
      <c r="AA77" s="26"/>
      <c r="AB77" s="2" t="s">
        <v>52</v>
      </c>
    </row>
    <row r="78" spans="1:28" ht="30" customHeight="1">
      <c r="A78" s="8" t="s">
        <v>201</v>
      </c>
      <c r="B78" s="8" t="s">
        <v>197</v>
      </c>
      <c r="C78" s="8" t="s">
        <v>198</v>
      </c>
      <c r="D78" s="24" t="s">
        <v>199</v>
      </c>
      <c r="E78" s="25"/>
      <c r="F78" s="8"/>
      <c r="G78" s="25"/>
      <c r="H78" s="8"/>
      <c r="I78" s="25"/>
      <c r="J78" s="8"/>
      <c r="K78" s="25"/>
      <c r="L78" s="8"/>
      <c r="M78" s="25"/>
      <c r="N78" s="8"/>
      <c r="O78" s="25"/>
      <c r="P78" s="25"/>
      <c r="Q78" s="25"/>
      <c r="R78" s="25"/>
      <c r="S78" s="25"/>
      <c r="T78" s="25"/>
      <c r="U78" s="25"/>
      <c r="V78" s="25"/>
      <c r="W78" s="8" t="s">
        <v>200</v>
      </c>
      <c r="X78" s="8" t="s">
        <v>52</v>
      </c>
      <c r="Y78" s="2" t="s">
        <v>52</v>
      </c>
      <c r="Z78" s="2" t="s">
        <v>52</v>
      </c>
      <c r="AA78" s="26"/>
      <c r="AB78" s="2" t="s">
        <v>52</v>
      </c>
    </row>
    <row r="79" spans="1:28" ht="30" customHeight="1">
      <c r="A79" s="8" t="s">
        <v>321</v>
      </c>
      <c r="B79" s="8" t="s">
        <v>317</v>
      </c>
      <c r="C79" s="8" t="s">
        <v>318</v>
      </c>
      <c r="D79" s="24" t="s">
        <v>319</v>
      </c>
      <c r="E79" s="25"/>
      <c r="F79" s="8"/>
      <c r="G79" s="25"/>
      <c r="H79" s="8"/>
      <c r="I79" s="25"/>
      <c r="J79" s="8"/>
      <c r="K79" s="25"/>
      <c r="L79" s="8"/>
      <c r="M79" s="25"/>
      <c r="N79" s="8"/>
      <c r="O79" s="25"/>
      <c r="P79" s="25"/>
      <c r="Q79" s="25"/>
      <c r="R79" s="25"/>
      <c r="S79" s="25"/>
      <c r="T79" s="25"/>
      <c r="U79" s="25"/>
      <c r="V79" s="25"/>
      <c r="W79" s="8" t="s">
        <v>320</v>
      </c>
      <c r="X79" s="8" t="s">
        <v>52</v>
      </c>
      <c r="Y79" s="2" t="s">
        <v>52</v>
      </c>
      <c r="Z79" s="2" t="s">
        <v>52</v>
      </c>
      <c r="AA79" s="26"/>
      <c r="AB79" s="2" t="s">
        <v>52</v>
      </c>
    </row>
    <row r="80" spans="1:28" ht="30" customHeight="1">
      <c r="A80" s="8" t="s">
        <v>1405</v>
      </c>
      <c r="B80" s="8" t="s">
        <v>1402</v>
      </c>
      <c r="C80" s="8" t="s">
        <v>1403</v>
      </c>
      <c r="D80" s="24" t="s">
        <v>888</v>
      </c>
      <c r="E80" s="25"/>
      <c r="F80" s="8"/>
      <c r="G80" s="25"/>
      <c r="H80" s="8"/>
      <c r="I80" s="25"/>
      <c r="J80" s="8"/>
      <c r="K80" s="25"/>
      <c r="L80" s="8"/>
      <c r="M80" s="25"/>
      <c r="N80" s="8"/>
      <c r="O80" s="25"/>
      <c r="P80" s="25"/>
      <c r="Q80" s="25"/>
      <c r="R80" s="25"/>
      <c r="S80" s="25"/>
      <c r="T80" s="25"/>
      <c r="U80" s="25"/>
      <c r="V80" s="25"/>
      <c r="W80" s="8" t="s">
        <v>1404</v>
      </c>
      <c r="X80" s="8" t="s">
        <v>52</v>
      </c>
      <c r="Y80" s="2" t="s">
        <v>52</v>
      </c>
      <c r="Z80" s="2" t="s">
        <v>52</v>
      </c>
      <c r="AA80" s="26"/>
      <c r="AB80" s="2" t="s">
        <v>52</v>
      </c>
    </row>
    <row r="81" spans="1:28" ht="30" customHeight="1">
      <c r="A81" s="8" t="s">
        <v>1400</v>
      </c>
      <c r="B81" s="8" t="s">
        <v>1397</v>
      </c>
      <c r="C81" s="8" t="s">
        <v>1398</v>
      </c>
      <c r="D81" s="24" t="s">
        <v>888</v>
      </c>
      <c r="E81" s="25"/>
      <c r="F81" s="8"/>
      <c r="G81" s="25"/>
      <c r="H81" s="8"/>
      <c r="I81" s="25"/>
      <c r="J81" s="8"/>
      <c r="K81" s="25"/>
      <c r="L81" s="8"/>
      <c r="M81" s="25"/>
      <c r="N81" s="8"/>
      <c r="O81" s="25"/>
      <c r="P81" s="25"/>
      <c r="Q81" s="25"/>
      <c r="R81" s="25"/>
      <c r="S81" s="25"/>
      <c r="T81" s="25"/>
      <c r="U81" s="25"/>
      <c r="V81" s="25"/>
      <c r="W81" s="8" t="s">
        <v>1399</v>
      </c>
      <c r="X81" s="8" t="s">
        <v>52</v>
      </c>
      <c r="Y81" s="2" t="s">
        <v>52</v>
      </c>
      <c r="Z81" s="2" t="s">
        <v>52</v>
      </c>
      <c r="AA81" s="26"/>
      <c r="AB81" s="2" t="s">
        <v>52</v>
      </c>
    </row>
    <row r="82" spans="1:28" ht="30" customHeight="1">
      <c r="A82" s="8" t="s">
        <v>1220</v>
      </c>
      <c r="B82" s="8" t="s">
        <v>1217</v>
      </c>
      <c r="C82" s="8" t="s">
        <v>1218</v>
      </c>
      <c r="D82" s="24" t="s">
        <v>888</v>
      </c>
      <c r="E82" s="25"/>
      <c r="F82" s="8"/>
      <c r="G82" s="25"/>
      <c r="H82" s="8"/>
      <c r="I82" s="25"/>
      <c r="J82" s="8"/>
      <c r="K82" s="25"/>
      <c r="L82" s="8"/>
      <c r="M82" s="25"/>
      <c r="N82" s="8"/>
      <c r="O82" s="25"/>
      <c r="P82" s="25"/>
      <c r="Q82" s="25"/>
      <c r="R82" s="25"/>
      <c r="S82" s="25"/>
      <c r="T82" s="25"/>
      <c r="U82" s="25"/>
      <c r="V82" s="25"/>
      <c r="W82" s="8" t="s">
        <v>1219</v>
      </c>
      <c r="X82" s="8" t="s">
        <v>52</v>
      </c>
      <c r="Y82" s="2" t="s">
        <v>52</v>
      </c>
      <c r="Z82" s="2" t="s">
        <v>52</v>
      </c>
      <c r="AA82" s="26"/>
      <c r="AB82" s="2" t="s">
        <v>52</v>
      </c>
    </row>
    <row r="83" spans="1:28" ht="30" customHeight="1">
      <c r="A83" s="8" t="s">
        <v>1394</v>
      </c>
      <c r="B83" s="8" t="s">
        <v>1313</v>
      </c>
      <c r="C83" s="8" t="s">
        <v>1392</v>
      </c>
      <c r="D83" s="24" t="s">
        <v>888</v>
      </c>
      <c r="E83" s="25"/>
      <c r="F83" s="8"/>
      <c r="G83" s="25"/>
      <c r="H83" s="8"/>
      <c r="I83" s="25"/>
      <c r="J83" s="8"/>
      <c r="K83" s="25"/>
      <c r="L83" s="8"/>
      <c r="M83" s="25"/>
      <c r="N83" s="8"/>
      <c r="O83" s="25"/>
      <c r="P83" s="25"/>
      <c r="Q83" s="25"/>
      <c r="R83" s="25"/>
      <c r="S83" s="25"/>
      <c r="T83" s="25"/>
      <c r="U83" s="25"/>
      <c r="V83" s="25"/>
      <c r="W83" s="8" t="s">
        <v>1393</v>
      </c>
      <c r="X83" s="8" t="s">
        <v>52</v>
      </c>
      <c r="Y83" s="2" t="s">
        <v>52</v>
      </c>
      <c r="Z83" s="2" t="s">
        <v>52</v>
      </c>
      <c r="AA83" s="26"/>
      <c r="AB83" s="2" t="s">
        <v>52</v>
      </c>
    </row>
    <row r="84" spans="1:28" ht="30" customHeight="1">
      <c r="A84" s="8" t="s">
        <v>1316</v>
      </c>
      <c r="B84" s="8" t="s">
        <v>1313</v>
      </c>
      <c r="C84" s="8" t="s">
        <v>1314</v>
      </c>
      <c r="D84" s="24" t="s">
        <v>888</v>
      </c>
      <c r="E84" s="25"/>
      <c r="F84" s="8"/>
      <c r="G84" s="25"/>
      <c r="H84" s="8"/>
      <c r="I84" s="25"/>
      <c r="J84" s="8"/>
      <c r="K84" s="25"/>
      <c r="L84" s="8"/>
      <c r="M84" s="25"/>
      <c r="N84" s="8"/>
      <c r="O84" s="25"/>
      <c r="P84" s="25"/>
      <c r="Q84" s="25"/>
      <c r="R84" s="25"/>
      <c r="S84" s="25"/>
      <c r="T84" s="25"/>
      <c r="U84" s="25"/>
      <c r="V84" s="25"/>
      <c r="W84" s="8" t="s">
        <v>1315</v>
      </c>
      <c r="X84" s="8" t="s">
        <v>52</v>
      </c>
      <c r="Y84" s="2" t="s">
        <v>52</v>
      </c>
      <c r="Z84" s="2" t="s">
        <v>52</v>
      </c>
      <c r="AA84" s="26"/>
      <c r="AB84" s="2" t="s">
        <v>52</v>
      </c>
    </row>
    <row r="85" spans="1:28" ht="30" customHeight="1">
      <c r="A85" s="8" t="s">
        <v>1203</v>
      </c>
      <c r="B85" s="8" t="s">
        <v>1200</v>
      </c>
      <c r="C85" s="8" t="s">
        <v>1201</v>
      </c>
      <c r="D85" s="24" t="s">
        <v>888</v>
      </c>
      <c r="E85" s="25"/>
      <c r="F85" s="8"/>
      <c r="G85" s="25"/>
      <c r="H85" s="8"/>
      <c r="I85" s="25"/>
      <c r="J85" s="8"/>
      <c r="K85" s="25"/>
      <c r="L85" s="8"/>
      <c r="M85" s="25"/>
      <c r="N85" s="8"/>
      <c r="O85" s="25"/>
      <c r="P85" s="25"/>
      <c r="Q85" s="25"/>
      <c r="R85" s="25"/>
      <c r="S85" s="25"/>
      <c r="T85" s="25"/>
      <c r="U85" s="25"/>
      <c r="V85" s="25"/>
      <c r="W85" s="8" t="s">
        <v>1202</v>
      </c>
      <c r="X85" s="8" t="s">
        <v>52</v>
      </c>
      <c r="Y85" s="2" t="s">
        <v>52</v>
      </c>
      <c r="Z85" s="2" t="s">
        <v>52</v>
      </c>
      <c r="AA85" s="26"/>
      <c r="AB85" s="2" t="s">
        <v>52</v>
      </c>
    </row>
    <row r="86" spans="1:28" ht="30" customHeight="1">
      <c r="A86" s="8" t="s">
        <v>1215</v>
      </c>
      <c r="B86" s="8" t="s">
        <v>1212</v>
      </c>
      <c r="C86" s="8" t="s">
        <v>1213</v>
      </c>
      <c r="D86" s="24" t="s">
        <v>888</v>
      </c>
      <c r="E86" s="25"/>
      <c r="F86" s="8"/>
      <c r="G86" s="25"/>
      <c r="H86" s="8"/>
      <c r="I86" s="25"/>
      <c r="J86" s="8"/>
      <c r="K86" s="25"/>
      <c r="L86" s="8"/>
      <c r="M86" s="25"/>
      <c r="N86" s="8"/>
      <c r="O86" s="25"/>
      <c r="P86" s="25"/>
      <c r="Q86" s="25"/>
      <c r="R86" s="25"/>
      <c r="S86" s="25"/>
      <c r="T86" s="25"/>
      <c r="U86" s="25"/>
      <c r="V86" s="25"/>
      <c r="W86" s="8" t="s">
        <v>1214</v>
      </c>
      <c r="X86" s="8" t="s">
        <v>52</v>
      </c>
      <c r="Y86" s="2" t="s">
        <v>52</v>
      </c>
      <c r="Z86" s="2" t="s">
        <v>52</v>
      </c>
      <c r="AA86" s="26"/>
      <c r="AB86" s="2" t="s">
        <v>52</v>
      </c>
    </row>
    <row r="87" spans="1:28" ht="30" customHeight="1">
      <c r="A87" s="8" t="s">
        <v>890</v>
      </c>
      <c r="B87" s="8" t="s">
        <v>886</v>
      </c>
      <c r="C87" s="8" t="s">
        <v>887</v>
      </c>
      <c r="D87" s="24" t="s">
        <v>888</v>
      </c>
      <c r="E87" s="25"/>
      <c r="F87" s="8"/>
      <c r="G87" s="25"/>
      <c r="H87" s="8"/>
      <c r="I87" s="25"/>
      <c r="J87" s="8"/>
      <c r="K87" s="25"/>
      <c r="L87" s="8"/>
      <c r="M87" s="25"/>
      <c r="N87" s="8"/>
      <c r="O87" s="25"/>
      <c r="P87" s="25"/>
      <c r="Q87" s="25"/>
      <c r="R87" s="25"/>
      <c r="S87" s="25"/>
      <c r="T87" s="25"/>
      <c r="U87" s="25"/>
      <c r="V87" s="25"/>
      <c r="W87" s="8" t="s">
        <v>889</v>
      </c>
      <c r="X87" s="8" t="s">
        <v>52</v>
      </c>
      <c r="Y87" s="2" t="s">
        <v>52</v>
      </c>
      <c r="Z87" s="2" t="s">
        <v>52</v>
      </c>
      <c r="AA87" s="26"/>
      <c r="AB87" s="2" t="s">
        <v>52</v>
      </c>
    </row>
    <row r="88" spans="1:28" ht="30" customHeight="1">
      <c r="A88" s="8" t="s">
        <v>1361</v>
      </c>
      <c r="B88" s="8" t="s">
        <v>886</v>
      </c>
      <c r="C88" s="8" t="s">
        <v>1359</v>
      </c>
      <c r="D88" s="24" t="s">
        <v>888</v>
      </c>
      <c r="E88" s="25"/>
      <c r="F88" s="8"/>
      <c r="G88" s="25"/>
      <c r="H88" s="8"/>
      <c r="I88" s="25"/>
      <c r="J88" s="8"/>
      <c r="K88" s="25"/>
      <c r="L88" s="8"/>
      <c r="M88" s="25"/>
      <c r="N88" s="8"/>
      <c r="O88" s="25"/>
      <c r="P88" s="25"/>
      <c r="Q88" s="25"/>
      <c r="R88" s="25"/>
      <c r="S88" s="25"/>
      <c r="T88" s="25"/>
      <c r="U88" s="25"/>
      <c r="V88" s="25"/>
      <c r="W88" s="8" t="s">
        <v>1360</v>
      </c>
      <c r="X88" s="8" t="s">
        <v>52</v>
      </c>
      <c r="Y88" s="2" t="s">
        <v>52</v>
      </c>
      <c r="Z88" s="2" t="s">
        <v>52</v>
      </c>
      <c r="AA88" s="26"/>
      <c r="AB88" s="2" t="s">
        <v>52</v>
      </c>
    </row>
    <row r="89" spans="1:28" ht="30" customHeight="1">
      <c r="A89" s="8" t="s">
        <v>1208</v>
      </c>
      <c r="B89" s="8" t="s">
        <v>1205</v>
      </c>
      <c r="C89" s="8" t="s">
        <v>1206</v>
      </c>
      <c r="D89" s="24" t="s">
        <v>888</v>
      </c>
      <c r="E89" s="25"/>
      <c r="F89" s="8"/>
      <c r="G89" s="25"/>
      <c r="H89" s="8"/>
      <c r="I89" s="25"/>
      <c r="J89" s="8"/>
      <c r="K89" s="25"/>
      <c r="L89" s="8"/>
      <c r="M89" s="25"/>
      <c r="N89" s="8"/>
      <c r="O89" s="25"/>
      <c r="P89" s="25"/>
      <c r="Q89" s="25"/>
      <c r="R89" s="25"/>
      <c r="S89" s="25"/>
      <c r="T89" s="25"/>
      <c r="U89" s="25"/>
      <c r="V89" s="25"/>
      <c r="W89" s="8" t="s">
        <v>1207</v>
      </c>
      <c r="X89" s="8" t="s">
        <v>52</v>
      </c>
      <c r="Y89" s="2" t="s">
        <v>52</v>
      </c>
      <c r="Z89" s="2" t="s">
        <v>52</v>
      </c>
      <c r="AA89" s="26"/>
      <c r="AB89" s="2" t="s">
        <v>52</v>
      </c>
    </row>
    <row r="90" spans="1:28" ht="30" customHeight="1">
      <c r="A90" s="8" t="s">
        <v>1410</v>
      </c>
      <c r="B90" s="8" t="s">
        <v>1407</v>
      </c>
      <c r="C90" s="8" t="s">
        <v>1408</v>
      </c>
      <c r="D90" s="24" t="s">
        <v>888</v>
      </c>
      <c r="E90" s="25"/>
      <c r="F90" s="8"/>
      <c r="G90" s="25"/>
      <c r="H90" s="8"/>
      <c r="I90" s="25"/>
      <c r="J90" s="8"/>
      <c r="K90" s="25"/>
      <c r="L90" s="8"/>
      <c r="M90" s="25"/>
      <c r="N90" s="8"/>
      <c r="O90" s="25"/>
      <c r="P90" s="25"/>
      <c r="Q90" s="25"/>
      <c r="R90" s="25"/>
      <c r="S90" s="25"/>
      <c r="T90" s="25"/>
      <c r="U90" s="25"/>
      <c r="V90" s="25"/>
      <c r="W90" s="8" t="s">
        <v>1409</v>
      </c>
      <c r="X90" s="8" t="s">
        <v>52</v>
      </c>
      <c r="Y90" s="2" t="s">
        <v>52</v>
      </c>
      <c r="Z90" s="2" t="s">
        <v>52</v>
      </c>
      <c r="AA90" s="26"/>
      <c r="AB90" s="2" t="s">
        <v>52</v>
      </c>
    </row>
    <row r="91" spans="1:28" ht="30" customHeight="1">
      <c r="A91" s="8" t="s">
        <v>1336</v>
      </c>
      <c r="B91" s="8" t="s">
        <v>205</v>
      </c>
      <c r="C91" s="8" t="s">
        <v>1334</v>
      </c>
      <c r="D91" s="24" t="s">
        <v>68</v>
      </c>
      <c r="E91" s="25"/>
      <c r="F91" s="8"/>
      <c r="G91" s="25"/>
      <c r="H91" s="8"/>
      <c r="I91" s="25"/>
      <c r="J91" s="8"/>
      <c r="K91" s="25"/>
      <c r="L91" s="8"/>
      <c r="M91" s="25"/>
      <c r="N91" s="8"/>
      <c r="O91" s="25"/>
      <c r="P91" s="25"/>
      <c r="Q91" s="25"/>
      <c r="R91" s="25"/>
      <c r="S91" s="25"/>
      <c r="T91" s="25"/>
      <c r="U91" s="25"/>
      <c r="V91" s="25"/>
      <c r="W91" s="8" t="s">
        <v>1335</v>
      </c>
      <c r="X91" s="8" t="s">
        <v>52</v>
      </c>
      <c r="Y91" s="2" t="s">
        <v>52</v>
      </c>
      <c r="Z91" s="2" t="s">
        <v>52</v>
      </c>
      <c r="AA91" s="26"/>
      <c r="AB91" s="2" t="s">
        <v>52</v>
      </c>
    </row>
    <row r="92" spans="1:28" ht="30" customHeight="1">
      <c r="A92" s="8" t="s">
        <v>208</v>
      </c>
      <c r="B92" s="8" t="s">
        <v>205</v>
      </c>
      <c r="C92" s="8" t="s">
        <v>206</v>
      </c>
      <c r="D92" s="24" t="s">
        <v>68</v>
      </c>
      <c r="E92" s="25"/>
      <c r="F92" s="8"/>
      <c r="G92" s="25"/>
      <c r="H92" s="8"/>
      <c r="I92" s="25"/>
      <c r="J92" s="8"/>
      <c r="K92" s="25"/>
      <c r="L92" s="8"/>
      <c r="M92" s="25"/>
      <c r="N92" s="8"/>
      <c r="O92" s="25"/>
      <c r="P92" s="25"/>
      <c r="Q92" s="25"/>
      <c r="R92" s="25"/>
      <c r="S92" s="25"/>
      <c r="T92" s="25"/>
      <c r="U92" s="25"/>
      <c r="V92" s="25"/>
      <c r="W92" s="8" t="s">
        <v>207</v>
      </c>
      <c r="X92" s="8" t="s">
        <v>52</v>
      </c>
      <c r="Y92" s="2" t="s">
        <v>52</v>
      </c>
      <c r="Z92" s="2" t="s">
        <v>52</v>
      </c>
      <c r="AA92" s="26"/>
      <c r="AB92" s="2" t="s">
        <v>52</v>
      </c>
    </row>
    <row r="93" spans="1:28" ht="30" customHeight="1">
      <c r="A93" s="8" t="s">
        <v>212</v>
      </c>
      <c r="B93" s="8" t="s">
        <v>205</v>
      </c>
      <c r="C93" s="8" t="s">
        <v>210</v>
      </c>
      <c r="D93" s="24" t="s">
        <v>68</v>
      </c>
      <c r="E93" s="25"/>
      <c r="F93" s="8"/>
      <c r="G93" s="25"/>
      <c r="H93" s="8"/>
      <c r="I93" s="25"/>
      <c r="J93" s="8"/>
      <c r="K93" s="25"/>
      <c r="L93" s="8"/>
      <c r="M93" s="25"/>
      <c r="N93" s="8"/>
      <c r="O93" s="25"/>
      <c r="P93" s="25"/>
      <c r="Q93" s="25"/>
      <c r="R93" s="25"/>
      <c r="S93" s="25"/>
      <c r="T93" s="25"/>
      <c r="U93" s="25"/>
      <c r="V93" s="25"/>
      <c r="W93" s="8" t="s">
        <v>211</v>
      </c>
      <c r="X93" s="8" t="s">
        <v>52</v>
      </c>
      <c r="Y93" s="2" t="s">
        <v>52</v>
      </c>
      <c r="Z93" s="2" t="s">
        <v>52</v>
      </c>
      <c r="AA93" s="26"/>
      <c r="AB93" s="2" t="s">
        <v>52</v>
      </c>
    </row>
    <row r="94" spans="1:28" ht="30" customHeight="1">
      <c r="A94" s="8" t="s">
        <v>408</v>
      </c>
      <c r="B94" s="8" t="s">
        <v>405</v>
      </c>
      <c r="C94" s="8" t="s">
        <v>406</v>
      </c>
      <c r="D94" s="24" t="s">
        <v>159</v>
      </c>
      <c r="E94" s="25"/>
      <c r="F94" s="8"/>
      <c r="G94" s="25"/>
      <c r="H94" s="8"/>
      <c r="I94" s="25"/>
      <c r="J94" s="8"/>
      <c r="K94" s="25"/>
      <c r="L94" s="8"/>
      <c r="M94" s="25"/>
      <c r="N94" s="8"/>
      <c r="O94" s="25"/>
      <c r="P94" s="25"/>
      <c r="Q94" s="25"/>
      <c r="R94" s="25"/>
      <c r="S94" s="25"/>
      <c r="T94" s="25"/>
      <c r="U94" s="25"/>
      <c r="V94" s="25"/>
      <c r="W94" s="8" t="s">
        <v>407</v>
      </c>
      <c r="X94" s="8" t="s">
        <v>52</v>
      </c>
      <c r="Y94" s="2" t="s">
        <v>1482</v>
      </c>
      <c r="Z94" s="2" t="s">
        <v>52</v>
      </c>
      <c r="AA94" s="26"/>
      <c r="AB94" s="2" t="s">
        <v>52</v>
      </c>
    </row>
    <row r="95" spans="1:28" ht="30" customHeight="1">
      <c r="A95" s="8" t="s">
        <v>412</v>
      </c>
      <c r="B95" s="8" t="s">
        <v>410</v>
      </c>
      <c r="C95" s="8" t="s">
        <v>52</v>
      </c>
      <c r="D95" s="24" t="s">
        <v>159</v>
      </c>
      <c r="E95" s="25"/>
      <c r="F95" s="8"/>
      <c r="G95" s="25"/>
      <c r="H95" s="8"/>
      <c r="I95" s="25"/>
      <c r="J95" s="8"/>
      <c r="K95" s="25"/>
      <c r="L95" s="8"/>
      <c r="M95" s="25"/>
      <c r="N95" s="8"/>
      <c r="O95" s="25"/>
      <c r="P95" s="25"/>
      <c r="Q95" s="25"/>
      <c r="R95" s="25"/>
      <c r="S95" s="25"/>
      <c r="T95" s="25"/>
      <c r="U95" s="25"/>
      <c r="V95" s="25"/>
      <c r="W95" s="8" t="s">
        <v>411</v>
      </c>
      <c r="X95" s="8" t="s">
        <v>52</v>
      </c>
      <c r="Y95" s="2" t="s">
        <v>1482</v>
      </c>
      <c r="Z95" s="2" t="s">
        <v>52</v>
      </c>
      <c r="AA95" s="26"/>
      <c r="AB95" s="2" t="s">
        <v>52</v>
      </c>
    </row>
    <row r="96" spans="1:28" ht="30" customHeight="1">
      <c r="A96" s="8" t="s">
        <v>417</v>
      </c>
      <c r="B96" s="8" t="s">
        <v>414</v>
      </c>
      <c r="C96" s="8" t="s">
        <v>415</v>
      </c>
      <c r="D96" s="24" t="s">
        <v>159</v>
      </c>
      <c r="E96" s="25"/>
      <c r="F96" s="8"/>
      <c r="G96" s="25"/>
      <c r="H96" s="8"/>
      <c r="I96" s="25"/>
      <c r="J96" s="8"/>
      <c r="K96" s="25"/>
      <c r="L96" s="8"/>
      <c r="M96" s="25"/>
      <c r="N96" s="8"/>
      <c r="O96" s="25"/>
      <c r="P96" s="25"/>
      <c r="Q96" s="25"/>
      <c r="R96" s="25"/>
      <c r="S96" s="25"/>
      <c r="T96" s="25"/>
      <c r="U96" s="25"/>
      <c r="V96" s="25"/>
      <c r="W96" s="8" t="s">
        <v>416</v>
      </c>
      <c r="X96" s="8" t="s">
        <v>52</v>
      </c>
      <c r="Y96" s="2" t="s">
        <v>1482</v>
      </c>
      <c r="Z96" s="2" t="s">
        <v>52</v>
      </c>
      <c r="AA96" s="26"/>
      <c r="AB96" s="2" t="s">
        <v>52</v>
      </c>
    </row>
    <row r="97" spans="1:28" ht="30" customHeight="1">
      <c r="A97" s="8" t="s">
        <v>868</v>
      </c>
      <c r="B97" s="8" t="s">
        <v>864</v>
      </c>
      <c r="C97" s="8" t="s">
        <v>865</v>
      </c>
      <c r="D97" s="24" t="s">
        <v>866</v>
      </c>
      <c r="E97" s="25"/>
      <c r="F97" s="8"/>
      <c r="G97" s="25"/>
      <c r="H97" s="8"/>
      <c r="I97" s="25"/>
      <c r="J97" s="8"/>
      <c r="K97" s="25"/>
      <c r="L97" s="8"/>
      <c r="M97" s="25"/>
      <c r="N97" s="8"/>
      <c r="O97" s="25"/>
      <c r="P97" s="25"/>
      <c r="Q97" s="25"/>
      <c r="R97" s="25"/>
      <c r="S97" s="25"/>
      <c r="T97" s="25"/>
      <c r="U97" s="25"/>
      <c r="V97" s="25"/>
      <c r="W97" s="8" t="s">
        <v>867</v>
      </c>
      <c r="X97" s="8" t="s">
        <v>52</v>
      </c>
      <c r="Y97" s="2" t="s">
        <v>1940</v>
      </c>
      <c r="Z97" s="2" t="s">
        <v>52</v>
      </c>
      <c r="AA97" s="26"/>
      <c r="AB97" s="2" t="s">
        <v>52</v>
      </c>
    </row>
    <row r="98" spans="1:28" ht="30" customHeight="1">
      <c r="A98" s="8" t="s">
        <v>514</v>
      </c>
      <c r="B98" s="8" t="s">
        <v>512</v>
      </c>
      <c r="C98" s="8" t="s">
        <v>507</v>
      </c>
      <c r="D98" s="24" t="s">
        <v>508</v>
      </c>
      <c r="E98" s="25"/>
      <c r="F98" s="8"/>
      <c r="G98" s="25"/>
      <c r="H98" s="8"/>
      <c r="I98" s="25"/>
      <c r="J98" s="8"/>
      <c r="K98" s="25"/>
      <c r="L98" s="8"/>
      <c r="M98" s="25"/>
      <c r="N98" s="8"/>
      <c r="O98" s="25"/>
      <c r="P98" s="25"/>
      <c r="Q98" s="25"/>
      <c r="R98" s="25"/>
      <c r="S98" s="25"/>
      <c r="T98" s="25"/>
      <c r="U98" s="25"/>
      <c r="V98" s="25"/>
      <c r="W98" s="8" t="s">
        <v>513</v>
      </c>
      <c r="X98" s="8" t="s">
        <v>52</v>
      </c>
      <c r="Y98" s="2" t="s">
        <v>1941</v>
      </c>
      <c r="Z98" s="2" t="s">
        <v>52</v>
      </c>
      <c r="AA98" s="26"/>
      <c r="AB98" s="2" t="s">
        <v>52</v>
      </c>
    </row>
    <row r="99" spans="1:28" ht="30" customHeight="1">
      <c r="A99" s="8" t="s">
        <v>693</v>
      </c>
      <c r="B99" s="8" t="s">
        <v>691</v>
      </c>
      <c r="C99" s="8" t="s">
        <v>507</v>
      </c>
      <c r="D99" s="24" t="s">
        <v>508</v>
      </c>
      <c r="E99" s="25"/>
      <c r="F99" s="8"/>
      <c r="G99" s="25"/>
      <c r="H99" s="8"/>
      <c r="I99" s="25"/>
      <c r="J99" s="8"/>
      <c r="K99" s="25"/>
      <c r="L99" s="8"/>
      <c r="M99" s="25"/>
      <c r="N99" s="8"/>
      <c r="O99" s="25"/>
      <c r="P99" s="25"/>
      <c r="Q99" s="25"/>
      <c r="R99" s="25"/>
      <c r="S99" s="25"/>
      <c r="T99" s="25"/>
      <c r="U99" s="25"/>
      <c r="V99" s="25"/>
      <c r="W99" s="8" t="s">
        <v>692</v>
      </c>
      <c r="X99" s="8" t="s">
        <v>52</v>
      </c>
      <c r="Y99" s="2" t="s">
        <v>1941</v>
      </c>
      <c r="Z99" s="2" t="s">
        <v>52</v>
      </c>
      <c r="AA99" s="26"/>
      <c r="AB99" s="2" t="s">
        <v>52</v>
      </c>
    </row>
    <row r="100" spans="1:28" ht="30" customHeight="1">
      <c r="A100" s="8" t="s">
        <v>995</v>
      </c>
      <c r="B100" s="8" t="s">
        <v>994</v>
      </c>
      <c r="C100" s="8" t="s">
        <v>507</v>
      </c>
      <c r="D100" s="24" t="s">
        <v>508</v>
      </c>
      <c r="E100" s="25"/>
      <c r="F100" s="8"/>
      <c r="G100" s="25"/>
      <c r="H100" s="8"/>
      <c r="I100" s="25"/>
      <c r="J100" s="8"/>
      <c r="K100" s="25"/>
      <c r="L100" s="8"/>
      <c r="M100" s="25"/>
      <c r="N100" s="8"/>
      <c r="O100" s="25"/>
      <c r="P100" s="25"/>
      <c r="Q100" s="25"/>
      <c r="R100" s="25"/>
      <c r="S100" s="25"/>
      <c r="T100" s="25"/>
      <c r="U100" s="25"/>
      <c r="V100" s="25"/>
      <c r="W100" s="8" t="s">
        <v>1044</v>
      </c>
      <c r="X100" s="8" t="s">
        <v>52</v>
      </c>
      <c r="Y100" s="2" t="s">
        <v>1941</v>
      </c>
      <c r="Z100" s="2" t="s">
        <v>52</v>
      </c>
      <c r="AA100" s="26"/>
      <c r="AB100" s="2" t="s">
        <v>52</v>
      </c>
    </row>
    <row r="101" spans="1:28" ht="30" customHeight="1">
      <c r="A101" s="8" t="s">
        <v>1156</v>
      </c>
      <c r="B101" s="8" t="s">
        <v>1154</v>
      </c>
      <c r="C101" s="8" t="s">
        <v>507</v>
      </c>
      <c r="D101" s="24" t="s">
        <v>508</v>
      </c>
      <c r="E101" s="25"/>
      <c r="F101" s="8"/>
      <c r="G101" s="25"/>
      <c r="H101" s="8"/>
      <c r="I101" s="25"/>
      <c r="J101" s="8"/>
      <c r="K101" s="25"/>
      <c r="L101" s="8"/>
      <c r="M101" s="25"/>
      <c r="N101" s="8"/>
      <c r="O101" s="25"/>
      <c r="P101" s="25"/>
      <c r="Q101" s="25"/>
      <c r="R101" s="25"/>
      <c r="S101" s="25"/>
      <c r="T101" s="25"/>
      <c r="U101" s="25"/>
      <c r="V101" s="25"/>
      <c r="W101" s="8" t="s">
        <v>1155</v>
      </c>
      <c r="X101" s="8" t="s">
        <v>52</v>
      </c>
      <c r="Y101" s="2" t="s">
        <v>1941</v>
      </c>
      <c r="Z101" s="2" t="s">
        <v>52</v>
      </c>
      <c r="AA101" s="26"/>
      <c r="AB101" s="2" t="s">
        <v>52</v>
      </c>
    </row>
    <row r="102" spans="1:28" ht="30" customHeight="1">
      <c r="A102" s="8" t="s">
        <v>1128</v>
      </c>
      <c r="B102" s="8" t="s">
        <v>1126</v>
      </c>
      <c r="C102" s="8" t="s">
        <v>507</v>
      </c>
      <c r="D102" s="24" t="s">
        <v>508</v>
      </c>
      <c r="E102" s="25"/>
      <c r="F102" s="8"/>
      <c r="G102" s="25"/>
      <c r="H102" s="8"/>
      <c r="I102" s="25"/>
      <c r="J102" s="8"/>
      <c r="K102" s="25"/>
      <c r="L102" s="8"/>
      <c r="M102" s="25"/>
      <c r="N102" s="8"/>
      <c r="O102" s="25"/>
      <c r="P102" s="25"/>
      <c r="Q102" s="25"/>
      <c r="R102" s="25"/>
      <c r="S102" s="25"/>
      <c r="T102" s="25"/>
      <c r="U102" s="25"/>
      <c r="V102" s="25"/>
      <c r="W102" s="8" t="s">
        <v>1127</v>
      </c>
      <c r="X102" s="8" t="s">
        <v>52</v>
      </c>
      <c r="Y102" s="2" t="s">
        <v>1941</v>
      </c>
      <c r="Z102" s="2" t="s">
        <v>52</v>
      </c>
      <c r="AA102" s="26"/>
      <c r="AB102" s="2" t="s">
        <v>52</v>
      </c>
    </row>
    <row r="103" spans="1:28" ht="30" customHeight="1">
      <c r="A103" s="8" t="s">
        <v>1231</v>
      </c>
      <c r="B103" s="8" t="s">
        <v>1229</v>
      </c>
      <c r="C103" s="8" t="s">
        <v>507</v>
      </c>
      <c r="D103" s="24" t="s">
        <v>508</v>
      </c>
      <c r="E103" s="25"/>
      <c r="F103" s="8"/>
      <c r="G103" s="25"/>
      <c r="H103" s="8"/>
      <c r="I103" s="25"/>
      <c r="J103" s="8"/>
      <c r="K103" s="25"/>
      <c r="L103" s="8"/>
      <c r="M103" s="25"/>
      <c r="N103" s="8"/>
      <c r="O103" s="25"/>
      <c r="P103" s="25"/>
      <c r="Q103" s="25"/>
      <c r="R103" s="25"/>
      <c r="S103" s="25"/>
      <c r="T103" s="25"/>
      <c r="U103" s="25"/>
      <c r="V103" s="25"/>
      <c r="W103" s="8" t="s">
        <v>1230</v>
      </c>
      <c r="X103" s="8" t="s">
        <v>52</v>
      </c>
      <c r="Y103" s="2" t="s">
        <v>1941</v>
      </c>
      <c r="Z103" s="2" t="s">
        <v>52</v>
      </c>
      <c r="AA103" s="26"/>
      <c r="AB103" s="2" t="s">
        <v>52</v>
      </c>
    </row>
    <row r="104" spans="1:28" ht="30" customHeight="1">
      <c r="A104" s="8" t="s">
        <v>689</v>
      </c>
      <c r="B104" s="8" t="s">
        <v>687</v>
      </c>
      <c r="C104" s="8" t="s">
        <v>507</v>
      </c>
      <c r="D104" s="24" t="s">
        <v>508</v>
      </c>
      <c r="E104" s="25"/>
      <c r="F104" s="8"/>
      <c r="G104" s="25"/>
      <c r="H104" s="8"/>
      <c r="I104" s="25"/>
      <c r="J104" s="8"/>
      <c r="K104" s="25"/>
      <c r="L104" s="8"/>
      <c r="M104" s="25"/>
      <c r="N104" s="8"/>
      <c r="O104" s="25"/>
      <c r="P104" s="25"/>
      <c r="Q104" s="25"/>
      <c r="R104" s="25"/>
      <c r="S104" s="25"/>
      <c r="T104" s="25"/>
      <c r="U104" s="25"/>
      <c r="V104" s="25"/>
      <c r="W104" s="8" t="s">
        <v>688</v>
      </c>
      <c r="X104" s="8" t="s">
        <v>52</v>
      </c>
      <c r="Y104" s="2" t="s">
        <v>1941</v>
      </c>
      <c r="Z104" s="2" t="s">
        <v>52</v>
      </c>
      <c r="AA104" s="26"/>
      <c r="AB104" s="2" t="s">
        <v>52</v>
      </c>
    </row>
    <row r="105" spans="1:28" ht="30" customHeight="1">
      <c r="A105" s="8" t="s">
        <v>1235</v>
      </c>
      <c r="B105" s="8" t="s">
        <v>1233</v>
      </c>
      <c r="C105" s="8" t="s">
        <v>507</v>
      </c>
      <c r="D105" s="24" t="s">
        <v>508</v>
      </c>
      <c r="E105" s="25"/>
      <c r="F105" s="8"/>
      <c r="G105" s="25"/>
      <c r="H105" s="8"/>
      <c r="I105" s="25"/>
      <c r="J105" s="8"/>
      <c r="K105" s="25"/>
      <c r="L105" s="8"/>
      <c r="M105" s="25"/>
      <c r="N105" s="8"/>
      <c r="O105" s="25"/>
      <c r="P105" s="25"/>
      <c r="Q105" s="25"/>
      <c r="R105" s="25"/>
      <c r="S105" s="25"/>
      <c r="T105" s="25"/>
      <c r="U105" s="25"/>
      <c r="V105" s="25"/>
      <c r="W105" s="8" t="s">
        <v>1234</v>
      </c>
      <c r="X105" s="8" t="s">
        <v>52</v>
      </c>
      <c r="Y105" s="2" t="s">
        <v>1941</v>
      </c>
      <c r="Z105" s="2" t="s">
        <v>52</v>
      </c>
      <c r="AA105" s="26"/>
      <c r="AB105" s="2" t="s">
        <v>52</v>
      </c>
    </row>
    <row r="106" spans="1:28" ht="30" customHeight="1">
      <c r="A106" s="8" t="s">
        <v>1942</v>
      </c>
      <c r="B106" s="8" t="s">
        <v>1943</v>
      </c>
      <c r="C106" s="8" t="s">
        <v>507</v>
      </c>
      <c r="D106" s="24" t="s">
        <v>508</v>
      </c>
      <c r="E106" s="25"/>
      <c r="F106" s="8"/>
      <c r="G106" s="25"/>
      <c r="H106" s="8"/>
      <c r="I106" s="25"/>
      <c r="J106" s="8"/>
      <c r="K106" s="25"/>
      <c r="L106" s="8"/>
      <c r="M106" s="25"/>
      <c r="N106" s="8"/>
      <c r="O106" s="25"/>
      <c r="P106" s="25"/>
      <c r="Q106" s="25"/>
      <c r="R106" s="25"/>
      <c r="S106" s="25"/>
      <c r="T106" s="25"/>
      <c r="U106" s="25"/>
      <c r="V106" s="25"/>
      <c r="W106" s="8" t="s">
        <v>1944</v>
      </c>
      <c r="X106" s="8" t="s">
        <v>52</v>
      </c>
      <c r="Y106" s="2" t="s">
        <v>1941</v>
      </c>
      <c r="Z106" s="2" t="s">
        <v>52</v>
      </c>
      <c r="AA106" s="26"/>
      <c r="AB106" s="2" t="s">
        <v>52</v>
      </c>
    </row>
    <row r="107" spans="1:28" ht="30" customHeight="1">
      <c r="A107" s="8" t="s">
        <v>981</v>
      </c>
      <c r="B107" s="8" t="s">
        <v>979</v>
      </c>
      <c r="C107" s="8" t="s">
        <v>507</v>
      </c>
      <c r="D107" s="24" t="s">
        <v>508</v>
      </c>
      <c r="E107" s="25"/>
      <c r="F107" s="8"/>
      <c r="G107" s="25"/>
      <c r="H107" s="8"/>
      <c r="I107" s="25"/>
      <c r="J107" s="8"/>
      <c r="K107" s="25"/>
      <c r="L107" s="8"/>
      <c r="M107" s="25"/>
      <c r="N107" s="8"/>
      <c r="O107" s="25"/>
      <c r="P107" s="25"/>
      <c r="Q107" s="25"/>
      <c r="R107" s="25"/>
      <c r="S107" s="25"/>
      <c r="T107" s="25"/>
      <c r="U107" s="25"/>
      <c r="V107" s="25"/>
      <c r="W107" s="8" t="s">
        <v>980</v>
      </c>
      <c r="X107" s="8" t="s">
        <v>52</v>
      </c>
      <c r="Y107" s="2" t="s">
        <v>1941</v>
      </c>
      <c r="Z107" s="2" t="s">
        <v>52</v>
      </c>
      <c r="AA107" s="26"/>
      <c r="AB107" s="2" t="s">
        <v>52</v>
      </c>
    </row>
    <row r="108" spans="1:28" ht="30" customHeight="1">
      <c r="A108" s="8" t="s">
        <v>1945</v>
      </c>
      <c r="B108" s="8" t="s">
        <v>1946</v>
      </c>
      <c r="C108" s="8" t="s">
        <v>507</v>
      </c>
      <c r="D108" s="24" t="s">
        <v>508</v>
      </c>
      <c r="E108" s="25"/>
      <c r="F108" s="8"/>
      <c r="G108" s="25"/>
      <c r="H108" s="8"/>
      <c r="I108" s="25"/>
      <c r="J108" s="8"/>
      <c r="K108" s="25"/>
      <c r="L108" s="8"/>
      <c r="M108" s="25"/>
      <c r="N108" s="8"/>
      <c r="O108" s="25"/>
      <c r="P108" s="25"/>
      <c r="Q108" s="25"/>
      <c r="R108" s="25"/>
      <c r="S108" s="25"/>
      <c r="T108" s="25"/>
      <c r="U108" s="25"/>
      <c r="V108" s="25"/>
      <c r="W108" s="8" t="s">
        <v>1947</v>
      </c>
      <c r="X108" s="8" t="s">
        <v>52</v>
      </c>
      <c r="Y108" s="2" t="s">
        <v>1941</v>
      </c>
      <c r="Z108" s="2" t="s">
        <v>52</v>
      </c>
      <c r="AA108" s="26"/>
      <c r="AB108" s="2" t="s">
        <v>52</v>
      </c>
    </row>
    <row r="109" spans="1:28" ht="30" customHeight="1">
      <c r="A109" s="8" t="s">
        <v>662</v>
      </c>
      <c r="B109" s="8" t="s">
        <v>660</v>
      </c>
      <c r="C109" s="8" t="s">
        <v>507</v>
      </c>
      <c r="D109" s="24" t="s">
        <v>508</v>
      </c>
      <c r="E109" s="25"/>
      <c r="F109" s="8"/>
      <c r="G109" s="25"/>
      <c r="H109" s="8"/>
      <c r="I109" s="25"/>
      <c r="J109" s="8"/>
      <c r="K109" s="25"/>
      <c r="L109" s="8"/>
      <c r="M109" s="25"/>
      <c r="N109" s="8"/>
      <c r="O109" s="25"/>
      <c r="P109" s="25"/>
      <c r="Q109" s="25"/>
      <c r="R109" s="25"/>
      <c r="S109" s="25"/>
      <c r="T109" s="25"/>
      <c r="U109" s="25"/>
      <c r="V109" s="25"/>
      <c r="W109" s="8" t="s">
        <v>661</v>
      </c>
      <c r="X109" s="8" t="s">
        <v>52</v>
      </c>
      <c r="Y109" s="2" t="s">
        <v>1941</v>
      </c>
      <c r="Z109" s="2" t="s">
        <v>52</v>
      </c>
      <c r="AA109" s="26"/>
      <c r="AB109" s="2" t="s">
        <v>52</v>
      </c>
    </row>
    <row r="110" spans="1:28" ht="30" customHeight="1">
      <c r="A110" s="8" t="s">
        <v>510</v>
      </c>
      <c r="B110" s="8" t="s">
        <v>506</v>
      </c>
      <c r="C110" s="8" t="s">
        <v>507</v>
      </c>
      <c r="D110" s="24" t="s">
        <v>508</v>
      </c>
      <c r="E110" s="25"/>
      <c r="F110" s="8"/>
      <c r="G110" s="25"/>
      <c r="H110" s="8"/>
      <c r="I110" s="25"/>
      <c r="J110" s="8"/>
      <c r="K110" s="25"/>
      <c r="L110" s="8"/>
      <c r="M110" s="25"/>
      <c r="N110" s="8"/>
      <c r="O110" s="25"/>
      <c r="P110" s="25"/>
      <c r="Q110" s="25"/>
      <c r="R110" s="25"/>
      <c r="S110" s="25"/>
      <c r="T110" s="25"/>
      <c r="U110" s="25"/>
      <c r="V110" s="25"/>
      <c r="W110" s="8" t="s">
        <v>509</v>
      </c>
      <c r="X110" s="8" t="s">
        <v>52</v>
      </c>
      <c r="Y110" s="2" t="s">
        <v>1941</v>
      </c>
      <c r="Z110" s="2" t="s">
        <v>52</v>
      </c>
      <c r="AA110" s="26"/>
      <c r="AB110" s="2" t="s">
        <v>52</v>
      </c>
    </row>
    <row r="111" spans="1:28" ht="30" customHeight="1">
      <c r="A111" s="8" t="s">
        <v>877</v>
      </c>
      <c r="B111" s="8" t="s">
        <v>875</v>
      </c>
      <c r="C111" s="8" t="s">
        <v>507</v>
      </c>
      <c r="D111" s="24" t="s">
        <v>508</v>
      </c>
      <c r="E111" s="25"/>
      <c r="F111" s="8"/>
      <c r="G111" s="25"/>
      <c r="H111" s="8"/>
      <c r="I111" s="25"/>
      <c r="J111" s="8"/>
      <c r="K111" s="25"/>
      <c r="L111" s="8"/>
      <c r="M111" s="25"/>
      <c r="N111" s="8"/>
      <c r="O111" s="25"/>
      <c r="P111" s="25"/>
      <c r="Q111" s="25"/>
      <c r="R111" s="25"/>
      <c r="S111" s="25"/>
      <c r="T111" s="25"/>
      <c r="U111" s="25"/>
      <c r="V111" s="25"/>
      <c r="W111" s="8" t="s">
        <v>876</v>
      </c>
      <c r="X111" s="8" t="s">
        <v>52</v>
      </c>
      <c r="Y111" s="2" t="s">
        <v>1941</v>
      </c>
      <c r="Z111" s="2" t="s">
        <v>52</v>
      </c>
      <c r="AA111" s="26"/>
      <c r="AB111" s="2" t="s">
        <v>52</v>
      </c>
    </row>
    <row r="112" spans="1:28" ht="30" customHeight="1">
      <c r="A112" s="8" t="s">
        <v>1355</v>
      </c>
      <c r="B112" s="8" t="s">
        <v>1353</v>
      </c>
      <c r="C112" s="8" t="s">
        <v>507</v>
      </c>
      <c r="D112" s="24" t="s">
        <v>508</v>
      </c>
      <c r="E112" s="25"/>
      <c r="F112" s="8"/>
      <c r="G112" s="25"/>
      <c r="H112" s="8"/>
      <c r="I112" s="25"/>
      <c r="J112" s="8"/>
      <c r="K112" s="25"/>
      <c r="L112" s="8"/>
      <c r="M112" s="25"/>
      <c r="N112" s="8"/>
      <c r="O112" s="25"/>
      <c r="P112" s="25"/>
      <c r="Q112" s="25"/>
      <c r="R112" s="25"/>
      <c r="S112" s="25"/>
      <c r="T112" s="25"/>
      <c r="U112" s="25"/>
      <c r="V112" s="25"/>
      <c r="W112" s="8" t="s">
        <v>1354</v>
      </c>
      <c r="X112" s="8" t="s">
        <v>52</v>
      </c>
      <c r="Y112" s="2" t="s">
        <v>1941</v>
      </c>
      <c r="Z112" s="2" t="s">
        <v>52</v>
      </c>
      <c r="AA112" s="26"/>
      <c r="AB112" s="2" t="s">
        <v>52</v>
      </c>
    </row>
    <row r="113" spans="1:28" ht="30" customHeight="1">
      <c r="A113" s="8" t="s">
        <v>671</v>
      </c>
      <c r="B113" s="8" t="s">
        <v>669</v>
      </c>
      <c r="C113" s="8" t="s">
        <v>507</v>
      </c>
      <c r="D113" s="24" t="s">
        <v>508</v>
      </c>
      <c r="E113" s="25"/>
      <c r="F113" s="8"/>
      <c r="G113" s="25"/>
      <c r="H113" s="8"/>
      <c r="I113" s="25"/>
      <c r="J113" s="8"/>
      <c r="K113" s="25"/>
      <c r="L113" s="8"/>
      <c r="M113" s="25"/>
      <c r="N113" s="8"/>
      <c r="O113" s="25"/>
      <c r="P113" s="25"/>
      <c r="Q113" s="25"/>
      <c r="R113" s="25"/>
      <c r="S113" s="25"/>
      <c r="T113" s="25"/>
      <c r="U113" s="25"/>
      <c r="V113" s="25"/>
      <c r="W113" s="8" t="s">
        <v>670</v>
      </c>
      <c r="X113" s="8" t="s">
        <v>52</v>
      </c>
      <c r="Y113" s="2" t="s">
        <v>1941</v>
      </c>
      <c r="Z113" s="2" t="s">
        <v>52</v>
      </c>
      <c r="AA113" s="26"/>
      <c r="AB113" s="2" t="s">
        <v>52</v>
      </c>
    </row>
    <row r="114" spans="1:28" ht="30" customHeight="1">
      <c r="A114" s="8" t="s">
        <v>1194</v>
      </c>
      <c r="B114" s="8" t="s">
        <v>1192</v>
      </c>
      <c r="C114" s="8" t="s">
        <v>507</v>
      </c>
      <c r="D114" s="24" t="s">
        <v>508</v>
      </c>
      <c r="E114" s="25"/>
      <c r="F114" s="8"/>
      <c r="G114" s="25"/>
      <c r="H114" s="8"/>
      <c r="I114" s="25"/>
      <c r="J114" s="8"/>
      <c r="K114" s="25"/>
      <c r="L114" s="8"/>
      <c r="M114" s="25"/>
      <c r="N114" s="8"/>
      <c r="O114" s="25"/>
      <c r="P114" s="25"/>
      <c r="Q114" s="25"/>
      <c r="R114" s="25"/>
      <c r="S114" s="25"/>
      <c r="T114" s="25"/>
      <c r="U114" s="25"/>
      <c r="V114" s="25"/>
      <c r="W114" s="8" t="s">
        <v>1193</v>
      </c>
      <c r="X114" s="8" t="s">
        <v>52</v>
      </c>
      <c r="Y114" s="2" t="s">
        <v>1941</v>
      </c>
      <c r="Z114" s="2" t="s">
        <v>52</v>
      </c>
      <c r="AA114" s="26"/>
      <c r="AB114" s="2" t="s">
        <v>52</v>
      </c>
    </row>
    <row r="115" spans="1:28" ht="30" customHeight="1">
      <c r="A115" s="8" t="s">
        <v>1018</v>
      </c>
      <c r="B115" s="8" t="s">
        <v>1016</v>
      </c>
      <c r="C115" s="8" t="s">
        <v>507</v>
      </c>
      <c r="D115" s="24" t="s">
        <v>508</v>
      </c>
      <c r="E115" s="25"/>
      <c r="F115" s="8"/>
      <c r="G115" s="25"/>
      <c r="H115" s="8"/>
      <c r="I115" s="25"/>
      <c r="J115" s="8"/>
      <c r="K115" s="25"/>
      <c r="L115" s="8"/>
      <c r="M115" s="25"/>
      <c r="N115" s="8"/>
      <c r="O115" s="25"/>
      <c r="P115" s="25"/>
      <c r="Q115" s="25"/>
      <c r="R115" s="25"/>
      <c r="S115" s="25"/>
      <c r="T115" s="25"/>
      <c r="U115" s="25"/>
      <c r="V115" s="25"/>
      <c r="W115" s="8" t="s">
        <v>1017</v>
      </c>
      <c r="X115" s="8" t="s">
        <v>52</v>
      </c>
      <c r="Y115" s="2" t="s">
        <v>1941</v>
      </c>
      <c r="Z115" s="2" t="s">
        <v>52</v>
      </c>
      <c r="AA115" s="26"/>
      <c r="AB115" s="2" t="s">
        <v>52</v>
      </c>
    </row>
    <row r="116" spans="1:28" ht="30" customHeight="1">
      <c r="A116" s="8" t="s">
        <v>1444</v>
      </c>
      <c r="B116" s="8" t="s">
        <v>1442</v>
      </c>
      <c r="C116" s="8" t="s">
        <v>507</v>
      </c>
      <c r="D116" s="24" t="s">
        <v>508</v>
      </c>
      <c r="E116" s="25"/>
      <c r="F116" s="8"/>
      <c r="G116" s="25"/>
      <c r="H116" s="8"/>
      <c r="I116" s="25"/>
      <c r="J116" s="8"/>
      <c r="K116" s="25"/>
      <c r="L116" s="8"/>
      <c r="M116" s="25"/>
      <c r="N116" s="8"/>
      <c r="O116" s="25"/>
      <c r="P116" s="25"/>
      <c r="Q116" s="25"/>
      <c r="R116" s="25"/>
      <c r="S116" s="25"/>
      <c r="T116" s="25"/>
      <c r="U116" s="25"/>
      <c r="V116" s="25"/>
      <c r="W116" s="8" t="s">
        <v>1443</v>
      </c>
      <c r="X116" s="8" t="s">
        <v>52</v>
      </c>
      <c r="Y116" s="2" t="s">
        <v>1941</v>
      </c>
      <c r="Z116" s="2" t="s">
        <v>52</v>
      </c>
      <c r="AA116" s="26"/>
      <c r="AB116" s="2" t="s">
        <v>52</v>
      </c>
    </row>
    <row r="117" spans="1:28" ht="30" customHeight="1">
      <c r="A117" s="8" t="s">
        <v>1100</v>
      </c>
      <c r="B117" s="8" t="s">
        <v>1098</v>
      </c>
      <c r="C117" s="8" t="s">
        <v>507</v>
      </c>
      <c r="D117" s="24" t="s">
        <v>508</v>
      </c>
      <c r="E117" s="25"/>
      <c r="F117" s="8"/>
      <c r="G117" s="25"/>
      <c r="H117" s="8"/>
      <c r="I117" s="25"/>
      <c r="J117" s="8"/>
      <c r="K117" s="25"/>
      <c r="L117" s="8"/>
      <c r="M117" s="25"/>
      <c r="N117" s="8"/>
      <c r="O117" s="25"/>
      <c r="P117" s="25"/>
      <c r="Q117" s="25"/>
      <c r="R117" s="25"/>
      <c r="S117" s="25"/>
      <c r="T117" s="25"/>
      <c r="U117" s="25"/>
      <c r="V117" s="25"/>
      <c r="W117" s="8" t="s">
        <v>1099</v>
      </c>
      <c r="X117" s="8" t="s">
        <v>52</v>
      </c>
      <c r="Y117" s="2" t="s">
        <v>1941</v>
      </c>
      <c r="Z117" s="2" t="s">
        <v>52</v>
      </c>
      <c r="AA117" s="26"/>
      <c r="AB117" s="2" t="s">
        <v>52</v>
      </c>
    </row>
    <row r="118" spans="1:28" ht="30" customHeight="1">
      <c r="A118" s="8" t="s">
        <v>1384</v>
      </c>
      <c r="B118" s="8" t="s">
        <v>1381</v>
      </c>
      <c r="C118" s="8" t="s">
        <v>1382</v>
      </c>
      <c r="D118" s="24" t="s">
        <v>508</v>
      </c>
      <c r="E118" s="25"/>
      <c r="F118" s="8"/>
      <c r="G118" s="25"/>
      <c r="H118" s="8"/>
      <c r="I118" s="25"/>
      <c r="J118" s="8"/>
      <c r="K118" s="25"/>
      <c r="L118" s="8"/>
      <c r="M118" s="25"/>
      <c r="N118" s="8"/>
      <c r="O118" s="25"/>
      <c r="P118" s="25"/>
      <c r="Q118" s="25"/>
      <c r="R118" s="25"/>
      <c r="S118" s="25"/>
      <c r="T118" s="25"/>
      <c r="U118" s="25"/>
      <c r="V118" s="25"/>
      <c r="W118" s="8" t="s">
        <v>1383</v>
      </c>
      <c r="X118" s="8" t="s">
        <v>52</v>
      </c>
      <c r="Y118" s="2" t="s">
        <v>1941</v>
      </c>
      <c r="Z118" s="2" t="s">
        <v>52</v>
      </c>
      <c r="AA118" s="26"/>
      <c r="AB118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3" type="noConversion"/>
  <pageMargins left="0.78740157480314954" right="0" top="0.39370078740157477" bottom="0.39370078740157477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15</vt:i4>
      </vt:variant>
    </vt:vector>
  </HeadingPairs>
  <TitlesOfParts>
    <vt:vector size="26" baseType="lpstr">
      <vt:lpstr>☞①공사명입력표지출력</vt:lpstr>
      <vt:lpstr>(1)★건축원가(요율조정은이곳에서)★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'(1)★건축원가(요율조정은이곳에서)★'!Print_Area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2023-11-08T00:55:05Z</cp:lastPrinted>
  <dcterms:created xsi:type="dcterms:W3CDTF">2023-10-25T08:31:59Z</dcterms:created>
  <dcterms:modified xsi:type="dcterms:W3CDTF">2023-11-08T00:58:57Z</dcterms:modified>
</cp:coreProperties>
</file>